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31" yWindow="32767" windowWidth="9360" windowHeight="10791" activeTab="0"/>
  </bookViews>
  <sheets>
    <sheet name="Summary" sheetId="1" r:id="rId1"/>
    <sheet name="H2O" sheetId="2" r:id="rId2"/>
    <sheet name="CO2" sheetId="3" r:id="rId3"/>
    <sheet name="CO" sheetId="4" r:id="rId4"/>
    <sheet name="H2" sheetId="5" r:id="rId5"/>
    <sheet name="N2" sheetId="6" r:id="rId6"/>
    <sheet name="O2" sheetId="7" r:id="rId7"/>
    <sheet name="O" sheetId="8" r:id="rId8"/>
    <sheet name="H" sheetId="9" r:id="rId9"/>
    <sheet name="OH" sheetId="10" r:id="rId10"/>
    <sheet name="N" sheetId="11" r:id="rId11"/>
    <sheet name="NO" sheetId="12" r:id="rId12"/>
    <sheet name="NH3" sheetId="13" r:id="rId13"/>
    <sheet name="Ar" sheetId="14" r:id="rId14"/>
    <sheet name="C(s)" sheetId="15" r:id="rId15"/>
    <sheet name="Water-Gas Kp" sheetId="16" r:id="rId16"/>
    <sheet name="H2 Kp" sheetId="17" r:id="rId17"/>
    <sheet name="CO KP" sheetId="18" r:id="rId18"/>
  </sheets>
  <definedNames>
    <definedName name="c_s" localSheetId="14">'C(s)'!$A$1:$E$48</definedName>
    <definedName name="RGAS">'Water-Gas Kp'!$B$5</definedName>
  </definedNames>
  <calcPr fullCalcOnLoad="1"/>
</workbook>
</file>

<file path=xl/sharedStrings.xml><?xml version="1.0" encoding="utf-8"?>
<sst xmlns="http://schemas.openxmlformats.org/spreadsheetml/2006/main" count="324" uniqueCount="97">
  <si>
    <t>Gas-Phase Thermodynamic Properties</t>
  </si>
  <si>
    <t>H2O</t>
  </si>
  <si>
    <t>T</t>
  </si>
  <si>
    <t>W</t>
  </si>
  <si>
    <t>(K)</t>
  </si>
  <si>
    <t>(J/mol-K)</t>
  </si>
  <si>
    <t>(kJ/mol)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</si>
  <si>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f</t>
    </r>
  </si>
  <si>
    <r>
      <t>C</t>
    </r>
    <r>
      <rPr>
        <i/>
        <vertAlign val="subscript"/>
        <sz val="10"/>
        <rFont val="Arial"/>
        <family val="2"/>
      </rPr>
      <t>p</t>
    </r>
  </si>
  <si>
    <r>
      <t>H-H</t>
    </r>
    <r>
      <rPr>
        <i/>
        <vertAlign val="subscript"/>
        <sz val="10"/>
        <rFont val="Arial"/>
        <family val="2"/>
      </rPr>
      <t>o</t>
    </r>
  </si>
  <si>
    <r>
      <t>S</t>
    </r>
    <r>
      <rPr>
        <i/>
        <vertAlign val="superscript"/>
        <sz val="10"/>
        <rFont val="Arial"/>
        <family val="2"/>
      </rPr>
      <t>O</t>
    </r>
  </si>
  <si>
    <r>
      <t>G</t>
    </r>
    <r>
      <rPr>
        <i/>
        <vertAlign val="superscript"/>
        <sz val="10"/>
        <rFont val="Arial"/>
        <family val="2"/>
      </rPr>
      <t>O</t>
    </r>
  </si>
  <si>
    <t>(g/mol)</t>
  </si>
  <si>
    <t>CO2</t>
  </si>
  <si>
    <t>CO</t>
  </si>
  <si>
    <t>H2</t>
  </si>
  <si>
    <t>N2</t>
  </si>
  <si>
    <t>O2</t>
  </si>
  <si>
    <t>Equilibrium Constant for Water-Gas Shift</t>
  </si>
  <si>
    <t>H2O + CO &lt;-&gt;  CO2 + H2</t>
  </si>
  <si>
    <r>
      <t>Sn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G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o</t>
    </r>
  </si>
  <si>
    <t>Kp</t>
  </si>
  <si>
    <t>R</t>
  </si>
  <si>
    <t>kJ/mol-K</t>
  </si>
  <si>
    <t>O</t>
  </si>
  <si>
    <t>N</t>
  </si>
  <si>
    <t>NO</t>
  </si>
  <si>
    <t>Ar</t>
  </si>
  <si>
    <t>(kJ/mol-K)</t>
  </si>
  <si>
    <t>NH3</t>
  </si>
  <si>
    <t>1/2N2+1/2O2  &lt;=&gt; NO</t>
  </si>
  <si>
    <t>1/2N2 &lt;=&gt; N</t>
  </si>
  <si>
    <r>
      <t>D</t>
    </r>
    <r>
      <rPr>
        <sz val="10"/>
        <rFont val="Arial"/>
        <family val="0"/>
      </rPr>
      <t>rH</t>
    </r>
  </si>
  <si>
    <t>Equilibrium Constant for lean CO formation</t>
  </si>
  <si>
    <t>CO2  &lt;-&gt;  CO + 1/2O2</t>
  </si>
  <si>
    <t>Equilibrium Constant for lean H2 formation</t>
  </si>
  <si>
    <t>H2O  &lt;-&gt;  H2 + 1/2O2</t>
  </si>
  <si>
    <t>H</t>
  </si>
  <si>
    <t>OH</t>
  </si>
  <si>
    <t>1/2H2 &lt;=&gt; H</t>
  </si>
  <si>
    <t>C(S)</t>
  </si>
  <si>
    <t>Products</t>
  </si>
  <si>
    <t>Radicals and Intermediates</t>
  </si>
  <si>
    <t>Substance</t>
  </si>
  <si>
    <t>Composition</t>
  </si>
  <si>
    <t>H2O(g)</t>
  </si>
  <si>
    <t>H2O(l)</t>
  </si>
  <si>
    <t>CO2(g)</t>
  </si>
  <si>
    <t>CO(g)</t>
  </si>
  <si>
    <t>C(g)</t>
  </si>
  <si>
    <t>HCl(g)</t>
  </si>
  <si>
    <t>ammonia</t>
  </si>
  <si>
    <t>NH3(g)</t>
  </si>
  <si>
    <t>hydroxyl</t>
  </si>
  <si>
    <t>imidogen</t>
  </si>
  <si>
    <t>NH</t>
  </si>
  <si>
    <t>methyl</t>
  </si>
  <si>
    <t>CH3</t>
  </si>
  <si>
    <t>formyl</t>
  </si>
  <si>
    <t>HCO</t>
  </si>
  <si>
    <t>formaldehyde</t>
  </si>
  <si>
    <t>CH2O</t>
  </si>
  <si>
    <t>H2O2</t>
  </si>
  <si>
    <t>HO2</t>
  </si>
  <si>
    <t>methane</t>
  </si>
  <si>
    <t>CH4</t>
  </si>
  <si>
    <t>ethane</t>
  </si>
  <si>
    <t>C2H6</t>
  </si>
  <si>
    <t>propane</t>
  </si>
  <si>
    <t>C3H8</t>
  </si>
  <si>
    <t>C4H10</t>
  </si>
  <si>
    <t>C8H18</t>
  </si>
  <si>
    <t>water, gas</t>
  </si>
  <si>
    <t>water, liquid</t>
  </si>
  <si>
    <t>carbon dioxide</t>
  </si>
  <si>
    <t>carbon monoxide</t>
  </si>
  <si>
    <t>carbon, gas</t>
  </si>
  <si>
    <t>hydrogen chloride</t>
  </si>
  <si>
    <t>oxygen (atomic)</t>
  </si>
  <si>
    <t>nitrogen  (atomic)</t>
  </si>
  <si>
    <t>hydrogen  (atomic)</t>
  </si>
  <si>
    <t>nitrogen oxide</t>
  </si>
  <si>
    <t>hydrogen peroxide</t>
  </si>
  <si>
    <t>Hydrocarbon Fuels (g)</t>
  </si>
  <si>
    <t>hydroperoxyl</t>
  </si>
  <si>
    <t>ethylene</t>
  </si>
  <si>
    <t>C6H14</t>
  </si>
  <si>
    <t>C2H4</t>
  </si>
  <si>
    <t>C12H26</t>
  </si>
  <si>
    <t>C10H22</t>
  </si>
  <si>
    <t>n-butane</t>
  </si>
  <si>
    <t>n-hexane</t>
  </si>
  <si>
    <t>n-octane</t>
  </si>
  <si>
    <t>n-decane</t>
  </si>
  <si>
    <t>n-dodecane</t>
  </si>
  <si>
    <r>
      <rPr>
        <b/>
        <sz val="10"/>
        <rFont val="Symbol"/>
        <family val="1"/>
      </rPr>
      <t>D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o</t>
    </r>
  </si>
  <si>
    <t>Data are consistent with values in  https://webbook.nist.gov/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</si>
</sst>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[$-409]dddd\,\ mmmm\ d\,\ yyyy"/>
    <numFmt numFmtId="167" formatCode="[$-409]h:mm:ss\ AM/PM"/>
    <numFmt numFmtId="168" formatCode="0.0"/>
    <numFmt numFmtId="169" formatCode="0.0000"/>
  </numFmts>
  <fonts count="4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0"/>
      <name val="Symbol"/>
      <family val="1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6.140625" style="0" customWidth="1"/>
    <col min="3" max="3" width="12.8515625" style="0" customWidth="1"/>
  </cols>
  <sheetData>
    <row r="2" spans="1:5" ht="15">
      <c r="A2" s="2" t="s">
        <v>43</v>
      </c>
      <c r="B2" s="2"/>
      <c r="C2" s="2" t="s">
        <v>44</v>
      </c>
      <c r="D2" s="15" t="s">
        <v>3</v>
      </c>
      <c r="E2" s="16" t="s">
        <v>95</v>
      </c>
    </row>
    <row r="3" spans="1:5" ht="12">
      <c r="A3" s="2"/>
      <c r="B3" s="2"/>
      <c r="C3" s="2"/>
      <c r="D3" s="15" t="s">
        <v>12</v>
      </c>
      <c r="E3" s="15" t="s">
        <v>6</v>
      </c>
    </row>
    <row r="4" spans="1:5" ht="12">
      <c r="A4" s="17" t="s">
        <v>41</v>
      </c>
      <c r="B4" s="17"/>
      <c r="C4" s="17"/>
      <c r="D4" s="17"/>
      <c r="E4" s="17"/>
    </row>
    <row r="5" spans="1:5" ht="12">
      <c r="A5" s="10" t="s">
        <v>72</v>
      </c>
      <c r="C5" t="s">
        <v>45</v>
      </c>
      <c r="D5" s="11">
        <v>18.02</v>
      </c>
      <c r="E5" s="11">
        <v>-241.84</v>
      </c>
    </row>
    <row r="6" spans="1:5" ht="12">
      <c r="A6" s="10" t="s">
        <v>73</v>
      </c>
      <c r="C6" t="s">
        <v>46</v>
      </c>
      <c r="D6" s="11">
        <v>18.02</v>
      </c>
      <c r="E6" s="11">
        <v>-285.83</v>
      </c>
    </row>
    <row r="7" spans="1:5" ht="12">
      <c r="A7" s="10" t="s">
        <v>74</v>
      </c>
      <c r="C7" t="s">
        <v>47</v>
      </c>
      <c r="D7" s="11">
        <v>44.01</v>
      </c>
      <c r="E7" s="11">
        <v>-393.55</v>
      </c>
    </row>
    <row r="8" spans="1:5" ht="12">
      <c r="A8" s="10" t="s">
        <v>75</v>
      </c>
      <c r="C8" t="s">
        <v>48</v>
      </c>
      <c r="D8" s="11">
        <v>28.01</v>
      </c>
      <c r="E8" s="11">
        <v>-110.54</v>
      </c>
    </row>
    <row r="9" spans="1:5" ht="12">
      <c r="A9" s="10" t="s">
        <v>76</v>
      </c>
      <c r="C9" t="s">
        <v>49</v>
      </c>
      <c r="D9" s="11">
        <v>12.01</v>
      </c>
      <c r="E9" s="11">
        <v>716.67</v>
      </c>
    </row>
    <row r="10" spans="1:5" ht="12">
      <c r="A10" s="10" t="s">
        <v>77</v>
      </c>
      <c r="C10" t="s">
        <v>50</v>
      </c>
      <c r="D10" s="11">
        <v>36.5</v>
      </c>
      <c r="E10" s="11">
        <v>-92.31</v>
      </c>
    </row>
    <row r="11" spans="1:5" ht="12">
      <c r="A11" t="s">
        <v>51</v>
      </c>
      <c r="C11" t="s">
        <v>52</v>
      </c>
      <c r="D11" s="11">
        <v>17.03</v>
      </c>
      <c r="E11" s="11">
        <v>-45.9</v>
      </c>
    </row>
    <row r="12" spans="4:5" ht="12">
      <c r="D12" s="11"/>
      <c r="E12" s="11"/>
    </row>
    <row r="13" spans="1:5" ht="12">
      <c r="A13" s="17" t="s">
        <v>42</v>
      </c>
      <c r="B13" s="17"/>
      <c r="C13" s="17"/>
      <c r="D13" s="17"/>
      <c r="E13" s="17"/>
    </row>
    <row r="14" spans="1:5" ht="12">
      <c r="A14" s="10" t="s">
        <v>78</v>
      </c>
      <c r="C14" t="s">
        <v>24</v>
      </c>
      <c r="D14" s="11">
        <v>16</v>
      </c>
      <c r="E14" s="11">
        <v>249.17</v>
      </c>
    </row>
    <row r="15" spans="1:5" ht="12">
      <c r="A15" s="10" t="s">
        <v>79</v>
      </c>
      <c r="C15" t="s">
        <v>25</v>
      </c>
      <c r="D15" s="11">
        <v>14.01</v>
      </c>
      <c r="E15" s="11">
        <v>472.63</v>
      </c>
    </row>
    <row r="16" spans="1:5" ht="12">
      <c r="A16" s="10" t="s">
        <v>80</v>
      </c>
      <c r="C16" t="s">
        <v>37</v>
      </c>
      <c r="D16" s="11">
        <v>1.01</v>
      </c>
      <c r="E16" s="14">
        <v>217.98</v>
      </c>
    </row>
    <row r="17" spans="1:5" ht="12">
      <c r="A17" t="s">
        <v>53</v>
      </c>
      <c r="C17" t="s">
        <v>38</v>
      </c>
      <c r="D17" s="11">
        <v>17.01</v>
      </c>
      <c r="E17" s="11">
        <v>38.99</v>
      </c>
    </row>
    <row r="18" spans="1:5" ht="12">
      <c r="A18" s="10" t="s">
        <v>81</v>
      </c>
      <c r="C18" t="s">
        <v>26</v>
      </c>
      <c r="D18" s="11">
        <v>30.01</v>
      </c>
      <c r="E18" s="11">
        <v>90.29</v>
      </c>
    </row>
    <row r="19" spans="1:5" ht="12">
      <c r="A19" t="s">
        <v>54</v>
      </c>
      <c r="C19" t="s">
        <v>55</v>
      </c>
      <c r="D19" s="12">
        <v>15.0146</v>
      </c>
      <c r="E19" s="11">
        <v>376.56</v>
      </c>
    </row>
    <row r="20" spans="1:5" ht="12">
      <c r="A20" t="s">
        <v>56</v>
      </c>
      <c r="C20" t="s">
        <v>57</v>
      </c>
      <c r="D20" s="13">
        <v>15.0345</v>
      </c>
      <c r="E20" s="11">
        <v>145.69</v>
      </c>
    </row>
    <row r="21" spans="1:5" ht="12">
      <c r="A21" t="s">
        <v>58</v>
      </c>
      <c r="C21" t="s">
        <v>59</v>
      </c>
      <c r="D21" s="12">
        <v>29.018</v>
      </c>
      <c r="E21" s="11">
        <v>43.51</v>
      </c>
    </row>
    <row r="22" spans="1:5" ht="12">
      <c r="A22" t="s">
        <v>60</v>
      </c>
      <c r="C22" t="s">
        <v>61</v>
      </c>
      <c r="D22" s="12">
        <v>30.026</v>
      </c>
      <c r="E22" s="11">
        <v>-115.9</v>
      </c>
    </row>
    <row r="23" spans="1:5" ht="12">
      <c r="A23" s="10" t="s">
        <v>82</v>
      </c>
      <c r="C23" t="s">
        <v>62</v>
      </c>
      <c r="D23" s="12">
        <v>34.0147</v>
      </c>
      <c r="E23" s="11">
        <v>-136.11</v>
      </c>
    </row>
    <row r="24" spans="1:5" ht="12">
      <c r="A24" s="10" t="s">
        <v>84</v>
      </c>
      <c r="C24" t="s">
        <v>63</v>
      </c>
      <c r="D24" s="13">
        <v>33.0067</v>
      </c>
      <c r="E24" s="11">
        <v>2.09</v>
      </c>
    </row>
    <row r="25" spans="1:5" ht="12">
      <c r="A25" s="10"/>
      <c r="D25" s="13"/>
      <c r="E25" s="11"/>
    </row>
    <row r="26" spans="1:5" ht="12">
      <c r="A26" s="17" t="s">
        <v>83</v>
      </c>
      <c r="B26" s="17"/>
      <c r="C26" s="17"/>
      <c r="D26" s="17"/>
      <c r="E26" s="17"/>
    </row>
    <row r="27" spans="1:5" ht="12">
      <c r="A27" t="s">
        <v>64</v>
      </c>
      <c r="C27" t="s">
        <v>65</v>
      </c>
      <c r="D27" s="12">
        <v>16.0425</v>
      </c>
      <c r="E27" s="11">
        <v>-74.85</v>
      </c>
    </row>
    <row r="28" spans="1:5" ht="12">
      <c r="A28" s="10" t="s">
        <v>85</v>
      </c>
      <c r="C28" s="10" t="s">
        <v>87</v>
      </c>
      <c r="D28" s="12">
        <v>28.053</v>
      </c>
      <c r="E28" s="11">
        <v>52.4</v>
      </c>
    </row>
    <row r="29" spans="1:5" ht="12">
      <c r="A29" t="s">
        <v>66</v>
      </c>
      <c r="C29" t="s">
        <v>67</v>
      </c>
      <c r="D29" s="12">
        <v>30.069</v>
      </c>
      <c r="E29" s="11">
        <v>-84</v>
      </c>
    </row>
    <row r="30" spans="1:5" ht="12">
      <c r="A30" t="s">
        <v>68</v>
      </c>
      <c r="C30" t="s">
        <v>69</v>
      </c>
      <c r="D30" s="12">
        <v>44.096</v>
      </c>
      <c r="E30" s="11">
        <v>-103.8</v>
      </c>
    </row>
    <row r="31" spans="1:5" ht="12">
      <c r="A31" s="10" t="s">
        <v>90</v>
      </c>
      <c r="C31" s="10" t="s">
        <v>70</v>
      </c>
      <c r="D31" s="12">
        <v>58.122</v>
      </c>
      <c r="E31" s="11">
        <v>-125.6</v>
      </c>
    </row>
    <row r="32" spans="1:5" ht="12">
      <c r="A32" s="10" t="s">
        <v>91</v>
      </c>
      <c r="C32" s="10" t="s">
        <v>86</v>
      </c>
      <c r="D32" s="12">
        <v>86.175</v>
      </c>
      <c r="E32" s="11">
        <v>-167.1</v>
      </c>
    </row>
    <row r="33" spans="1:5" ht="12">
      <c r="A33" s="10" t="s">
        <v>92</v>
      </c>
      <c r="C33" s="10" t="s">
        <v>71</v>
      </c>
      <c r="D33" s="11">
        <v>114.228</v>
      </c>
      <c r="E33" s="11">
        <v>-208.7</v>
      </c>
    </row>
    <row r="34" spans="1:5" ht="12">
      <c r="A34" s="10" t="s">
        <v>93</v>
      </c>
      <c r="C34" s="10" t="s">
        <v>89</v>
      </c>
      <c r="D34" s="11">
        <v>142.282</v>
      </c>
      <c r="E34" s="11">
        <v>-249.7</v>
      </c>
    </row>
    <row r="35" spans="1:5" ht="12">
      <c r="A35" s="10" t="s">
        <v>94</v>
      </c>
      <c r="C35" s="10" t="s">
        <v>88</v>
      </c>
      <c r="D35" s="11">
        <v>170.335</v>
      </c>
      <c r="E35" s="11">
        <v>-290.9</v>
      </c>
    </row>
    <row r="37" ht="12">
      <c r="A37" s="10" t="s">
        <v>96</v>
      </c>
    </row>
  </sheetData>
  <sheetProtection/>
  <mergeCells count="3">
    <mergeCell ref="A4:E4"/>
    <mergeCell ref="A13:E13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">
      <selection activeCell="G23" sqref="G23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38</v>
      </c>
    </row>
    <row r="4" spans="1:3" ht="12.75">
      <c r="A4" s="1" t="s">
        <v>3</v>
      </c>
      <c r="B4" s="4">
        <v>17.01</v>
      </c>
      <c r="C4" s="4" t="s">
        <v>12</v>
      </c>
    </row>
    <row r="5" spans="1:3" ht="13.5">
      <c r="A5" s="3" t="s">
        <v>7</v>
      </c>
      <c r="B5" s="4">
        <v>38.99</v>
      </c>
      <c r="C5" s="4" t="s">
        <v>6</v>
      </c>
    </row>
    <row r="7" spans="1:6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21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6" ht="12">
      <c r="A10" s="4">
        <v>298.15</v>
      </c>
      <c r="B10" s="4">
        <v>29.93</v>
      </c>
      <c r="C10" s="4">
        <v>0</v>
      </c>
      <c r="D10" s="4">
        <v>183.6</v>
      </c>
      <c r="E10" s="4">
        <v>-15.76</v>
      </c>
      <c r="F10">
        <f>EXP(-1000*(E10-0.5*'H2'!E10-0.5*'O2'!E10)/(8.314*A10))</f>
        <v>9.904252000350718E-07</v>
      </c>
    </row>
    <row r="11" spans="1:6" ht="12">
      <c r="A11" s="4">
        <v>300</v>
      </c>
      <c r="B11" s="4">
        <v>29.93</v>
      </c>
      <c r="C11" s="4">
        <v>0.06</v>
      </c>
      <c r="D11" s="4">
        <v>183.79</v>
      </c>
      <c r="E11" s="4">
        <v>-16.1</v>
      </c>
      <c r="F11">
        <f>EXP(-1000*(E11-0.5*'H2'!E11-0.5*'O2'!E11)/(8.314*A11))</f>
        <v>1.089432913923512E-06</v>
      </c>
    </row>
    <row r="12" spans="1:6" ht="12">
      <c r="A12" s="4">
        <v>400</v>
      </c>
      <c r="B12" s="4">
        <v>29.72</v>
      </c>
      <c r="C12" s="4">
        <v>3.04</v>
      </c>
      <c r="D12" s="4">
        <v>192.37</v>
      </c>
      <c r="E12" s="4">
        <v>-34.92</v>
      </c>
      <c r="F12">
        <f>EXP(-1000*(E12-0.5*'H2'!E12-0.5*'O2'!E12)/(8.314*A12))</f>
        <v>5.422938121916237E-05</v>
      </c>
    </row>
    <row r="13" spans="1:6" ht="12">
      <c r="A13" s="4">
        <v>500</v>
      </c>
      <c r="B13" s="4">
        <v>29.57</v>
      </c>
      <c r="C13" s="4">
        <v>6</v>
      </c>
      <c r="D13" s="4">
        <v>198.98</v>
      </c>
      <c r="E13" s="4">
        <v>-54.5</v>
      </c>
      <c r="F13">
        <f>EXP(-1000*(E13-0.5*'H2'!E13-0.5*'O2'!E13)/(8.314*A13))</f>
        <v>0.0005668914066258551</v>
      </c>
    </row>
    <row r="14" spans="1:6" ht="12">
      <c r="A14" s="4">
        <v>600</v>
      </c>
      <c r="B14" s="4">
        <v>29.53</v>
      </c>
      <c r="C14" s="4">
        <v>8.95</v>
      </c>
      <c r="D14" s="4">
        <v>204.37</v>
      </c>
      <c r="E14" s="4">
        <v>-74.68</v>
      </c>
      <c r="F14">
        <f>EXP(-1000*(E14-0.5*'H2'!E14-0.5*'O2'!E14)/(8.314*A14))</f>
        <v>0.0027048265124710816</v>
      </c>
    </row>
    <row r="15" spans="1:6" ht="12">
      <c r="A15" s="4">
        <v>700</v>
      </c>
      <c r="B15" s="4">
        <v>29.61</v>
      </c>
      <c r="C15" s="4">
        <v>11.91</v>
      </c>
      <c r="D15" s="4">
        <v>208.93</v>
      </c>
      <c r="E15" s="4">
        <v>-95.35</v>
      </c>
      <c r="F15">
        <f>EXP(-1000*(E15-0.5*'H2'!E15-0.5*'O2'!E15)/(8.314*A15))</f>
        <v>0.008229803612993558</v>
      </c>
    </row>
    <row r="16" spans="1:6" ht="12">
      <c r="A16" s="4">
        <v>800</v>
      </c>
      <c r="B16" s="4">
        <v>29.84</v>
      </c>
      <c r="C16" s="4">
        <v>14.88</v>
      </c>
      <c r="D16" s="4">
        <v>212.89</v>
      </c>
      <c r="E16" s="4">
        <v>-116.45</v>
      </c>
      <c r="F16">
        <f>EXP(-1000*(E16-0.5*'H2'!E16-0.5*'O2'!E16)/(8.314*A16))</f>
        <v>0.018902580727265535</v>
      </c>
    </row>
    <row r="17" spans="1:6" ht="12">
      <c r="A17" s="4">
        <v>900</v>
      </c>
      <c r="B17" s="4">
        <v>30.21</v>
      </c>
      <c r="C17" s="4">
        <v>17.88</v>
      </c>
      <c r="D17" s="4">
        <v>216.43</v>
      </c>
      <c r="E17" s="4">
        <v>-137.92</v>
      </c>
      <c r="F17">
        <f>EXP(-1000*(E17-0.5*'H2'!E17-0.5*'O2'!E17)/(8.314*A17))</f>
        <v>0.035970812135244716</v>
      </c>
    </row>
    <row r="18" spans="1:6" ht="12">
      <c r="A18" s="4">
        <v>1000</v>
      </c>
      <c r="B18" s="4">
        <v>30.68</v>
      </c>
      <c r="C18" s="4">
        <v>20.93</v>
      </c>
      <c r="D18" s="4">
        <v>219.63</v>
      </c>
      <c r="E18" s="4">
        <v>-159.72</v>
      </c>
      <c r="F18">
        <f>EXP(-1000*(E18-0.5*'H2'!E18-0.5*'O2'!E18)/(8.314*A18))</f>
        <v>0.05996895222014777</v>
      </c>
    </row>
    <row r="19" spans="1:6" ht="12">
      <c r="A19" s="4">
        <v>1100</v>
      </c>
      <c r="B19" s="4">
        <v>31.19</v>
      </c>
      <c r="C19" s="4">
        <v>24.02</v>
      </c>
      <c r="D19" s="4">
        <v>222.58</v>
      </c>
      <c r="E19" s="4">
        <v>-181.83</v>
      </c>
      <c r="F19">
        <f>EXP(-1000*(E19-0.5*'H2'!E19-0.5*'O2'!E19)/(8.314*A19))</f>
        <v>0.09095593653291949</v>
      </c>
    </row>
    <row r="20" spans="1:6" ht="12">
      <c r="A20" s="4">
        <v>1200</v>
      </c>
      <c r="B20" s="4">
        <v>31.66</v>
      </c>
      <c r="C20" s="4">
        <v>27.16</v>
      </c>
      <c r="D20" s="4">
        <v>225.32</v>
      </c>
      <c r="E20" s="4">
        <v>-204.23</v>
      </c>
      <c r="F20">
        <f>EXP(-1000*(E20-0.5*'H2'!E20-0.5*'O2'!E20)/(8.314*A20))</f>
        <v>0.1286373906351931</v>
      </c>
    </row>
    <row r="21" spans="1:6" ht="12">
      <c r="A21" s="4">
        <v>1300</v>
      </c>
      <c r="B21" s="4">
        <v>32.11</v>
      </c>
      <c r="C21" s="4">
        <v>30.35</v>
      </c>
      <c r="D21" s="4">
        <v>227.87</v>
      </c>
      <c r="E21" s="4">
        <v>-226.89</v>
      </c>
      <c r="F21">
        <f>EXP(-1000*(E21-0.5*'H2'!E21-0.5*'O2'!E21)/(8.314*A21))</f>
        <v>0.17208358074046715</v>
      </c>
    </row>
    <row r="22" spans="1:6" ht="12">
      <c r="A22" s="4">
        <v>1400</v>
      </c>
      <c r="B22" s="4">
        <v>32.54</v>
      </c>
      <c r="C22" s="4">
        <v>33.59</v>
      </c>
      <c r="D22" s="4">
        <v>230.26</v>
      </c>
      <c r="E22" s="4">
        <v>-249.8</v>
      </c>
      <c r="F22">
        <f>EXP(-1000*(E22-0.5*'H2'!E22-0.5*'O2'!E22)/(8.314*A22))</f>
        <v>0.22073536270182526</v>
      </c>
    </row>
    <row r="23" spans="1:6" ht="12">
      <c r="A23" s="4">
        <v>1500</v>
      </c>
      <c r="B23" s="4">
        <v>32.94</v>
      </c>
      <c r="C23" s="4">
        <v>36.86</v>
      </c>
      <c r="D23" s="4">
        <v>232.52</v>
      </c>
      <c r="E23" s="4">
        <v>-272.94</v>
      </c>
      <c r="F23">
        <f>EXP(-1000*(E23-0.5*'H2'!E23-0.5*'O2'!E23)/(8.314*A23))</f>
        <v>0.273677117553136</v>
      </c>
    </row>
    <row r="24" spans="1:6" ht="12">
      <c r="A24" s="4">
        <v>1600</v>
      </c>
      <c r="B24" s="4">
        <v>33.32</v>
      </c>
      <c r="C24" s="4">
        <v>40.17</v>
      </c>
      <c r="D24" s="4">
        <v>234.66</v>
      </c>
      <c r="E24" s="4">
        <v>-296.3</v>
      </c>
      <c r="F24">
        <f>EXP(-1000*(E24-0.5*'H2'!E24-0.5*'O2'!E24)/(8.314*A24))</f>
        <v>0.32994725582605605</v>
      </c>
    </row>
    <row r="25" spans="1:6" ht="12">
      <c r="A25" s="4">
        <v>1700</v>
      </c>
      <c r="B25" s="4">
        <v>33.68</v>
      </c>
      <c r="C25" s="4">
        <v>43.52</v>
      </c>
      <c r="D25" s="4">
        <v>236.69</v>
      </c>
      <c r="E25" s="4">
        <v>-319.87</v>
      </c>
      <c r="F25">
        <f>EXP(-1000*(E25-0.5*'H2'!E25-0.5*'O2'!E25)/(8.314*A25))</f>
        <v>0.38885673880012855</v>
      </c>
    </row>
    <row r="26" spans="1:6" ht="12">
      <c r="A26" s="4">
        <v>1800</v>
      </c>
      <c r="B26" s="4">
        <v>34.02</v>
      </c>
      <c r="C26" s="4">
        <v>46.91</v>
      </c>
      <c r="D26" s="4">
        <v>238.63</v>
      </c>
      <c r="E26" s="4">
        <v>-343.63</v>
      </c>
      <c r="F26">
        <f>EXP(-1000*(E26-0.5*'H2'!E26-0.5*'O2'!E26)/(8.314*A26))</f>
        <v>0.44969421554263433</v>
      </c>
    </row>
    <row r="27" spans="1:6" ht="12">
      <c r="A27" s="4">
        <v>1900</v>
      </c>
      <c r="B27" s="4">
        <v>34.34</v>
      </c>
      <c r="C27" s="4">
        <v>50.33</v>
      </c>
      <c r="D27" s="4">
        <v>240.48</v>
      </c>
      <c r="E27" s="4">
        <v>-367.59</v>
      </c>
      <c r="F27">
        <f>EXP(-1000*(E27-0.5*'H2'!E27-0.5*'O2'!E27)/(8.314*A27))</f>
        <v>0.5121532757427688</v>
      </c>
    </row>
    <row r="28" spans="1:6" ht="12">
      <c r="A28" s="4">
        <v>2000</v>
      </c>
      <c r="B28" s="4">
        <v>34.64</v>
      </c>
      <c r="C28" s="4">
        <v>53.78</v>
      </c>
      <c r="D28" s="4">
        <v>242.24</v>
      </c>
      <c r="E28" s="4">
        <v>-391.73</v>
      </c>
      <c r="F28">
        <f>EXP(-1000*(E28-0.5*'H2'!E28-0.5*'O2'!E28)/(8.314*A28))</f>
        <v>0.575404375995723</v>
      </c>
    </row>
    <row r="29" spans="1:6" ht="12">
      <c r="A29" s="4">
        <v>2100</v>
      </c>
      <c r="B29" s="4">
        <v>34.92</v>
      </c>
      <c r="C29" s="4">
        <v>57.25</v>
      </c>
      <c r="D29" s="4">
        <v>243.94</v>
      </c>
      <c r="E29" s="4">
        <v>-416.04</v>
      </c>
      <c r="F29">
        <f>EXP(-1000*(E29-0.5*'H2'!E29-0.5*'O2'!E29)/(8.314*A29))</f>
        <v>0.6389709660454835</v>
      </c>
    </row>
    <row r="30" spans="1:6" ht="12">
      <c r="A30" s="4">
        <v>2200</v>
      </c>
      <c r="B30" s="4">
        <v>35.18</v>
      </c>
      <c r="C30" s="4">
        <v>60.76</v>
      </c>
      <c r="D30" s="4">
        <v>245.57</v>
      </c>
      <c r="E30" s="4">
        <v>-440.51</v>
      </c>
      <c r="F30">
        <f>EXP(-1000*(E30-0.5*'H2'!E30-0.5*'O2'!E30)/(8.314*A30))</f>
        <v>0.7024486187824805</v>
      </c>
    </row>
    <row r="31" spans="1:6" ht="12">
      <c r="A31" s="4">
        <v>2300</v>
      </c>
      <c r="B31" s="4">
        <v>35.42</v>
      </c>
      <c r="C31" s="4">
        <v>64.29</v>
      </c>
      <c r="D31" s="4">
        <v>247.14</v>
      </c>
      <c r="E31" s="4">
        <v>-465.15</v>
      </c>
      <c r="F31">
        <f>EXP(-1000*(E31-0.5*'H2'!E31-0.5*'O2'!E31)/(8.314*A31))</f>
        <v>0.7658984316596625</v>
      </c>
    </row>
    <row r="32" spans="1:6" ht="12">
      <c r="A32" s="4">
        <v>2400</v>
      </c>
      <c r="B32" s="4">
        <v>35.66</v>
      </c>
      <c r="C32" s="4">
        <v>67.84</v>
      </c>
      <c r="D32" s="4">
        <v>248.65</v>
      </c>
      <c r="E32" s="4">
        <v>-489.94</v>
      </c>
      <c r="F32">
        <f>EXP(-1000*(E32-0.5*'H2'!E32-0.5*'O2'!E32)/(8.314*A32))</f>
        <v>0.828875405398755</v>
      </c>
    </row>
    <row r="33" spans="1:6" ht="12">
      <c r="A33" s="4">
        <v>2500</v>
      </c>
      <c r="B33" s="4">
        <v>35.87</v>
      </c>
      <c r="C33" s="4">
        <v>71.42</v>
      </c>
      <c r="D33" s="4">
        <v>250.11</v>
      </c>
      <c r="E33" s="4">
        <v>-514.88</v>
      </c>
      <c r="F33">
        <f>EXP(-1000*(E33-0.5*'H2'!E33-0.5*'O2'!E33)/(8.314*A33))</f>
        <v>0.8909491841702593</v>
      </c>
    </row>
    <row r="34" spans="1:6" ht="12">
      <c r="A34" s="4">
        <v>2600</v>
      </c>
      <c r="B34" s="4">
        <v>36.07</v>
      </c>
      <c r="C34" s="4">
        <v>75.02</v>
      </c>
      <c r="D34" s="4">
        <v>251.52</v>
      </c>
      <c r="E34" s="4">
        <v>-539.96</v>
      </c>
      <c r="F34">
        <f>EXP(-1000*(E34-0.5*'H2'!E34-0.5*'O2'!E34)/(8.314*A34))</f>
        <v>0.9521460497091124</v>
      </c>
    </row>
    <row r="35" spans="1:6" ht="12">
      <c r="A35" s="4">
        <v>2700</v>
      </c>
      <c r="B35" s="4">
        <v>36.26</v>
      </c>
      <c r="C35" s="4">
        <v>78.63</v>
      </c>
      <c r="D35" s="4">
        <v>252.89</v>
      </c>
      <c r="E35" s="4">
        <v>-565.18</v>
      </c>
      <c r="F35">
        <f>EXP(-1000*(E35-0.5*'H2'!E35-0.5*'O2'!E35)/(8.314*A35))</f>
        <v>1.0121005308731823</v>
      </c>
    </row>
    <row r="36" spans="1:6" ht="12">
      <c r="A36" s="4">
        <v>2800</v>
      </c>
      <c r="B36" s="4">
        <v>36.44</v>
      </c>
      <c r="C36" s="4">
        <v>82.27</v>
      </c>
      <c r="D36" s="4">
        <v>254.21</v>
      </c>
      <c r="E36" s="4">
        <v>-590.54</v>
      </c>
      <c r="F36">
        <f>EXP(-1000*(E36-0.5*'H2'!E36-0.5*'O2'!E36)/(8.314*A36))</f>
        <v>1.0713779977104907</v>
      </c>
    </row>
    <row r="37" spans="1:6" ht="12">
      <c r="A37" s="4">
        <v>2900</v>
      </c>
      <c r="B37" s="4">
        <v>36.6</v>
      </c>
      <c r="C37" s="4">
        <v>85.92</v>
      </c>
      <c r="D37" s="4">
        <v>255.49</v>
      </c>
      <c r="E37" s="4">
        <v>-616.02</v>
      </c>
      <c r="F37">
        <f>EXP(-1000*(E37-0.5*'H2'!E37-0.5*'O2'!E37)/(8.314*A37))</f>
        <v>1.1287474403506814</v>
      </c>
    </row>
    <row r="38" spans="1:6" ht="12">
      <c r="A38" s="4">
        <v>3000</v>
      </c>
      <c r="B38" s="4">
        <v>36.76</v>
      </c>
      <c r="C38" s="4">
        <v>89.59</v>
      </c>
      <c r="D38" s="4">
        <v>256.74</v>
      </c>
      <c r="E38" s="4">
        <v>-641.63</v>
      </c>
      <c r="F38">
        <f>EXP(-1000*(E38-0.5*'H2'!E38-0.5*'O2'!E38)/(8.314*A38))</f>
        <v>1.1852981981965802</v>
      </c>
    </row>
    <row r="39" spans="1:6" ht="12">
      <c r="A39" s="4">
        <v>3100</v>
      </c>
      <c r="B39" s="4">
        <v>36.9</v>
      </c>
      <c r="C39" s="4">
        <v>93.27</v>
      </c>
      <c r="D39" s="4">
        <v>257.94</v>
      </c>
      <c r="E39" s="4">
        <v>-667.37</v>
      </c>
      <c r="F39">
        <f>EXP(-1000*(E39-0.5*'H2'!E39-0.5*'O2'!E39)/(8.314*A39))</f>
        <v>1.2407627251505506</v>
      </c>
    </row>
    <row r="40" spans="1:6" ht="12">
      <c r="A40" s="4">
        <v>3200</v>
      </c>
      <c r="B40" s="4">
        <v>37.04</v>
      </c>
      <c r="C40" s="4">
        <v>96.97</v>
      </c>
      <c r="D40" s="4">
        <v>259.12</v>
      </c>
      <c r="E40" s="4">
        <v>-693.22</v>
      </c>
      <c r="F40">
        <f>EXP(-1000*(E40-0.5*'H2'!E40-0.5*'O2'!E40)/(8.314*A40))</f>
        <v>1.293899169951613</v>
      </c>
    </row>
    <row r="41" spans="1:6" ht="12">
      <c r="A41" s="4">
        <v>3300</v>
      </c>
      <c r="B41" s="4">
        <v>37.17</v>
      </c>
      <c r="C41" s="4">
        <v>100.68</v>
      </c>
      <c r="D41" s="4">
        <v>260.26</v>
      </c>
      <c r="E41" s="4">
        <v>-719.19</v>
      </c>
      <c r="F41">
        <f>EXP(-1000*(E41-0.5*'H2'!E41-0.5*'O2'!E41)/(8.314*A41))</f>
        <v>1.3466223869675518</v>
      </c>
    </row>
    <row r="42" spans="1:6" ht="12">
      <c r="A42" s="4">
        <v>3400</v>
      </c>
      <c r="B42" s="4">
        <v>37.29</v>
      </c>
      <c r="C42" s="4">
        <v>104.4</v>
      </c>
      <c r="D42" s="4">
        <v>261.37</v>
      </c>
      <c r="E42" s="4">
        <v>-745.27</v>
      </c>
      <c r="F42">
        <f>EXP(-1000*(E42-0.5*'H2'!E42-0.5*'O2'!E42)/(8.314*A42))</f>
        <v>1.3969691533070625</v>
      </c>
    </row>
    <row r="43" spans="1:6" ht="12">
      <c r="A43" s="4">
        <v>3500</v>
      </c>
      <c r="B43" s="4">
        <v>37.4</v>
      </c>
      <c r="C43" s="4">
        <v>108.14</v>
      </c>
      <c r="D43" s="4">
        <v>262.45</v>
      </c>
      <c r="E43" s="4">
        <v>-771.46</v>
      </c>
      <c r="F43">
        <f>EXP(-1000*(E43-0.5*'H2'!E43-0.5*'O2'!E43)/(8.314*A43))</f>
        <v>1.4464103238915695</v>
      </c>
    </row>
    <row r="44" spans="1:6" ht="12">
      <c r="A44" s="4">
        <v>3600</v>
      </c>
      <c r="B44" s="4">
        <v>37.5</v>
      </c>
      <c r="C44" s="4">
        <v>111.88</v>
      </c>
      <c r="D44" s="4">
        <v>263.51</v>
      </c>
      <c r="E44" s="4">
        <v>-797.76</v>
      </c>
      <c r="F44">
        <f>EXP(-1000*(E44-0.5*'H2'!E44-0.5*'O2'!E44)/(8.314*A44))</f>
        <v>1.4944607346012797</v>
      </c>
    </row>
    <row r="45" spans="1:6" ht="12">
      <c r="A45" s="4">
        <v>3700</v>
      </c>
      <c r="B45" s="4">
        <v>37.6</v>
      </c>
      <c r="C45" s="4">
        <v>115.64</v>
      </c>
      <c r="D45" s="4">
        <v>264.54</v>
      </c>
      <c r="E45" s="4">
        <v>-824.17</v>
      </c>
      <c r="F45">
        <f>EXP(-1000*(E45-0.5*'H2'!E45-0.5*'O2'!E45)/(8.314*A45))</f>
        <v>1.5413821163733745</v>
      </c>
    </row>
    <row r="46" spans="1:6" ht="12">
      <c r="A46" s="4">
        <v>3800</v>
      </c>
      <c r="B46" s="4">
        <v>37.7</v>
      </c>
      <c r="C46" s="4">
        <v>119.4</v>
      </c>
      <c r="D46" s="4">
        <v>265.54</v>
      </c>
      <c r="E46" s="4">
        <v>-850.67</v>
      </c>
      <c r="F46">
        <f>EXP(-1000*(E46-0.5*'H2'!E46-0.5*'O2'!E46)/(8.314*A46))</f>
        <v>1.586187679770942</v>
      </c>
    </row>
    <row r="47" spans="1:6" ht="12">
      <c r="A47" s="4">
        <v>3900</v>
      </c>
      <c r="B47" s="4">
        <v>37.79</v>
      </c>
      <c r="C47" s="4">
        <v>123.18</v>
      </c>
      <c r="D47" s="4">
        <v>266.52</v>
      </c>
      <c r="E47" s="4">
        <v>-877.27</v>
      </c>
      <c r="F47">
        <f>EXP(-1000*(E47-0.5*'H2'!E47-0.5*'O2'!E47)/(8.314*A47))</f>
        <v>1.6296475642434065</v>
      </c>
    </row>
    <row r="48" spans="1:6" ht="12">
      <c r="A48" s="4">
        <v>4000</v>
      </c>
      <c r="B48" s="4">
        <v>37.88</v>
      </c>
      <c r="C48" s="4">
        <v>126.96</v>
      </c>
      <c r="D48" s="4">
        <v>267.48</v>
      </c>
      <c r="E48" s="4">
        <v>-903.97</v>
      </c>
      <c r="F48">
        <f>EXP(-1000*(E48-0.5*'H2'!E48-0.5*'O2'!E48)/(8.314*A48))</f>
        <v>1.6720368916160755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6" sqref="F6"/>
    </sheetView>
  </sheetViews>
  <sheetFormatPr defaultColWidth="9.140625" defaultRowHeight="12.75"/>
  <cols>
    <col min="6" max="6" width="12.421875" style="0" bestFit="1" customWidth="1"/>
  </cols>
  <sheetData>
    <row r="1" ht="12">
      <c r="A1" s="2" t="s">
        <v>0</v>
      </c>
    </row>
    <row r="2" ht="12">
      <c r="A2" s="2"/>
    </row>
    <row r="3" ht="12">
      <c r="A3" s="2" t="s">
        <v>25</v>
      </c>
    </row>
    <row r="4" spans="1:3" ht="12.75">
      <c r="A4" s="1" t="s">
        <v>3</v>
      </c>
      <c r="B4" s="4">
        <v>14.01</v>
      </c>
      <c r="C4" s="4" t="s">
        <v>12</v>
      </c>
    </row>
    <row r="5" spans="1:3" ht="13.5">
      <c r="A5" s="3" t="s">
        <v>7</v>
      </c>
      <c r="B5" s="4">
        <v>472.63</v>
      </c>
      <c r="C5" s="4" t="s">
        <v>6</v>
      </c>
    </row>
    <row r="6" ht="12">
      <c r="F6" t="s">
        <v>31</v>
      </c>
    </row>
    <row r="7" spans="1:6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21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6" ht="12">
      <c r="A10">
        <v>298.15</v>
      </c>
      <c r="B10">
        <v>20.79</v>
      </c>
      <c r="C10">
        <v>0</v>
      </c>
      <c r="D10">
        <v>153.19</v>
      </c>
      <c r="E10">
        <v>426.96</v>
      </c>
      <c r="F10">
        <f>EXP(-1000*(E10-0.5*'N2'!E10)/(8.314*A10))</f>
        <v>1.5619250065216853E-80</v>
      </c>
    </row>
    <row r="11" spans="1:6" ht="12">
      <c r="A11">
        <v>300</v>
      </c>
      <c r="B11">
        <v>20.79</v>
      </c>
      <c r="C11">
        <v>0.04</v>
      </c>
      <c r="D11">
        <v>153.32</v>
      </c>
      <c r="E11">
        <v>426.67</v>
      </c>
      <c r="F11">
        <f>EXP(-1000*(E11-0.5*'N2'!E11)/(8.314*A11))</f>
        <v>5.079527027217611E-80</v>
      </c>
    </row>
    <row r="12" spans="1:6" ht="12">
      <c r="A12">
        <v>400</v>
      </c>
      <c r="B12">
        <v>20.79</v>
      </c>
      <c r="C12">
        <v>2.12</v>
      </c>
      <c r="D12">
        <v>159.3</v>
      </c>
      <c r="E12">
        <v>411.03</v>
      </c>
      <c r="F12">
        <f>EXP(-1000*(E12-0.5*'N2'!E12)/(8.314*A12))</f>
        <v>1.9559952146073994E-59</v>
      </c>
    </row>
    <row r="13" spans="1:6" ht="12">
      <c r="A13">
        <v>500</v>
      </c>
      <c r="B13">
        <v>20.79</v>
      </c>
      <c r="C13">
        <v>4.2</v>
      </c>
      <c r="D13">
        <v>163.94</v>
      </c>
      <c r="E13">
        <v>394.86</v>
      </c>
      <c r="F13">
        <f>EXP(-1000*(E13-0.5*'N2'!E13)/(8.314*A13))</f>
        <v>4.564678387137869E-47</v>
      </c>
    </row>
    <row r="14" spans="1:6" ht="12">
      <c r="A14">
        <v>600</v>
      </c>
      <c r="B14">
        <v>20.79</v>
      </c>
      <c r="C14">
        <v>6.27</v>
      </c>
      <c r="D14">
        <v>167.72</v>
      </c>
      <c r="E14">
        <v>378.27</v>
      </c>
      <c r="F14">
        <f>EXP(-1000*(E14-0.5*'N2'!E14)/(8.314*A14))</f>
        <v>8.226575476051805E-39</v>
      </c>
    </row>
    <row r="15" spans="1:6" ht="12">
      <c r="A15">
        <v>700</v>
      </c>
      <c r="B15">
        <v>20.79</v>
      </c>
      <c r="C15">
        <v>8.35</v>
      </c>
      <c r="D15">
        <v>170.93</v>
      </c>
      <c r="E15">
        <v>361.33</v>
      </c>
      <c r="F15">
        <f>EXP(-1000*(E15-0.5*'N2'!E15)/(8.314*A15))</f>
        <v>6.60786139245671E-33</v>
      </c>
    </row>
    <row r="16" spans="1:6" ht="12">
      <c r="A16">
        <v>800</v>
      </c>
      <c r="B16">
        <v>20.79</v>
      </c>
      <c r="C16">
        <v>10.43</v>
      </c>
      <c r="D16">
        <v>173.7</v>
      </c>
      <c r="E16">
        <v>344.1</v>
      </c>
      <c r="F16">
        <f>EXP(-1000*(E16-0.5*'N2'!E16)/(8.314*A16))</f>
        <v>1.7903441472980168E-28</v>
      </c>
    </row>
    <row r="17" spans="1:6" ht="12">
      <c r="A17">
        <v>900</v>
      </c>
      <c r="B17">
        <v>20.79</v>
      </c>
      <c r="C17">
        <v>12.51</v>
      </c>
      <c r="D17">
        <v>176.15</v>
      </c>
      <c r="E17">
        <v>326.6</v>
      </c>
      <c r="F17">
        <f>EXP(-1000*(E17-0.5*'N2'!E17)/(8.314*A17))</f>
        <v>5.067473570238161E-25</v>
      </c>
    </row>
    <row r="18" spans="1:6" ht="12">
      <c r="A18">
        <v>1000</v>
      </c>
      <c r="B18">
        <v>20.79</v>
      </c>
      <c r="C18">
        <v>14.59</v>
      </c>
      <c r="D18">
        <v>178.34</v>
      </c>
      <c r="E18">
        <v>308.87</v>
      </c>
      <c r="F18">
        <f>EXP(-1000*(E18-0.5*'N2'!E18)/(8.314*A18))</f>
        <v>2.9454284567416355E-22</v>
      </c>
    </row>
    <row r="19" spans="1:6" ht="12">
      <c r="A19">
        <v>1100</v>
      </c>
      <c r="B19">
        <v>20.79</v>
      </c>
      <c r="C19">
        <v>16.67</v>
      </c>
      <c r="D19">
        <v>180.32</v>
      </c>
      <c r="E19">
        <v>290.94</v>
      </c>
      <c r="F19">
        <f>EXP(-1000*(E19-0.5*'N2'!E19)/(8.314*A19))</f>
        <v>5.402032275584608E-20</v>
      </c>
    </row>
    <row r="20" spans="1:6" ht="12">
      <c r="A20">
        <v>1200</v>
      </c>
      <c r="B20">
        <v>20.79</v>
      </c>
      <c r="C20">
        <v>18.75</v>
      </c>
      <c r="D20">
        <v>182.13</v>
      </c>
      <c r="E20">
        <v>272.82</v>
      </c>
      <c r="F20">
        <f>EXP(-1000*(E20-0.5*'N2'!E20)/(8.314*A20))</f>
        <v>4.173229856229723E-18</v>
      </c>
    </row>
    <row r="21" spans="1:6" ht="12">
      <c r="A21">
        <v>1300</v>
      </c>
      <c r="B21">
        <v>20.79</v>
      </c>
      <c r="C21">
        <v>20.83</v>
      </c>
      <c r="D21">
        <v>183.8</v>
      </c>
      <c r="E21">
        <v>254.52</v>
      </c>
      <c r="F21">
        <f>EXP(-1000*(E21-0.5*'N2'!E21)/(8.314*A21))</f>
        <v>1.6578538146328437E-16</v>
      </c>
    </row>
    <row r="22" spans="1:6" ht="12">
      <c r="A22">
        <v>1400</v>
      </c>
      <c r="B22">
        <v>20.79</v>
      </c>
      <c r="C22">
        <v>22.91</v>
      </c>
      <c r="D22">
        <v>185.34</v>
      </c>
      <c r="E22">
        <v>236.06</v>
      </c>
      <c r="F22">
        <f>EXP(-1000*(E22-0.5*'N2'!E22)/(8.314*A22))</f>
        <v>3.902117851150768E-15</v>
      </c>
    </row>
    <row r="23" spans="1:6" ht="12">
      <c r="A23">
        <v>1500</v>
      </c>
      <c r="B23">
        <v>20.79</v>
      </c>
      <c r="C23">
        <v>24.99</v>
      </c>
      <c r="D23">
        <v>186.77</v>
      </c>
      <c r="E23">
        <v>217.45</v>
      </c>
      <c r="F23">
        <f>EXP(-1000*(E23-0.5*'N2'!E23)/(8.314*A23))</f>
        <v>6.039828209565015E-14</v>
      </c>
    </row>
    <row r="24" spans="1:6" ht="12">
      <c r="A24">
        <v>1600</v>
      </c>
      <c r="B24">
        <v>20.79</v>
      </c>
      <c r="C24">
        <v>27.06</v>
      </c>
      <c r="D24">
        <v>188.12</v>
      </c>
      <c r="E24">
        <v>198.71</v>
      </c>
      <c r="F24">
        <f>EXP(-1000*(E24-0.5*'N2'!E24)/(8.314*A24))</f>
        <v>6.642931029135779E-13</v>
      </c>
    </row>
    <row r="25" spans="1:6" ht="12">
      <c r="A25">
        <v>1700</v>
      </c>
      <c r="B25">
        <v>20.78</v>
      </c>
      <c r="C25">
        <v>29.14</v>
      </c>
      <c r="D25">
        <v>189.38</v>
      </c>
      <c r="E25">
        <v>179.83</v>
      </c>
      <c r="F25">
        <f>EXP(-1000*(E25-0.5*'N2'!E25)/(8.314*A25))</f>
        <v>5.52408484005528E-12</v>
      </c>
    </row>
    <row r="26" spans="1:6" ht="12">
      <c r="A26">
        <v>1800</v>
      </c>
      <c r="B26">
        <v>20.78</v>
      </c>
      <c r="C26">
        <v>31.22</v>
      </c>
      <c r="D26">
        <v>190.56</v>
      </c>
      <c r="E26">
        <v>160.84</v>
      </c>
      <c r="F26">
        <f>EXP(-1000*(E26-0.5*'N2'!E26)/(8.314*A26))</f>
        <v>3.631573686043517E-11</v>
      </c>
    </row>
    <row r="27" spans="1:6" ht="12">
      <c r="A27">
        <v>1900</v>
      </c>
      <c r="B27">
        <v>20.78</v>
      </c>
      <c r="C27">
        <v>33.3</v>
      </c>
      <c r="D27">
        <v>191.69</v>
      </c>
      <c r="E27">
        <v>141.72</v>
      </c>
      <c r="F27">
        <f>EXP(-1000*(E27-0.5*'N2'!E27)/(8.314*A27))</f>
        <v>1.9618523733526678E-10</v>
      </c>
    </row>
    <row r="28" spans="1:6" ht="12">
      <c r="A28">
        <v>2000</v>
      </c>
      <c r="B28">
        <v>20.78</v>
      </c>
      <c r="C28">
        <v>35.38</v>
      </c>
      <c r="D28">
        <v>192.75</v>
      </c>
      <c r="E28">
        <v>122.5</v>
      </c>
      <c r="F28">
        <f>EXP(-1000*(E28-0.5*'N2'!E28)/(8.314*A28))</f>
        <v>8.955941184275028E-10</v>
      </c>
    </row>
    <row r="29" spans="1:6" ht="12">
      <c r="A29">
        <v>2100</v>
      </c>
      <c r="B29">
        <v>20.78</v>
      </c>
      <c r="C29">
        <v>37.45</v>
      </c>
      <c r="D29">
        <v>193.77</v>
      </c>
      <c r="E29">
        <v>103.17</v>
      </c>
      <c r="F29">
        <f>EXP(-1000*(E29-0.5*'N2'!E29)/(8.314*A29))</f>
        <v>3.543021010805712E-09</v>
      </c>
    </row>
    <row r="30" spans="1:6" ht="12">
      <c r="A30">
        <v>2200</v>
      </c>
      <c r="B30">
        <v>20.78</v>
      </c>
      <c r="C30">
        <v>39.53</v>
      </c>
      <c r="D30">
        <v>194.73</v>
      </c>
      <c r="E30">
        <v>83.75</v>
      </c>
      <c r="F30">
        <f>EXP(-1000*(E30-0.5*'N2'!E30)/(8.314*A30))</f>
        <v>1.2369143623312123E-08</v>
      </c>
    </row>
    <row r="31" spans="1:6" ht="12">
      <c r="A31">
        <v>2300</v>
      </c>
      <c r="B31">
        <v>20.79</v>
      </c>
      <c r="C31">
        <v>41.61</v>
      </c>
      <c r="D31">
        <v>195.66</v>
      </c>
      <c r="E31">
        <v>64.23</v>
      </c>
      <c r="F31">
        <f>EXP(-1000*(E31-0.5*'N2'!E31)/(8.314*A31))</f>
        <v>3.8764285489026714E-08</v>
      </c>
    </row>
    <row r="32" spans="1:6" ht="12">
      <c r="A32">
        <v>2400</v>
      </c>
      <c r="B32">
        <v>20.8</v>
      </c>
      <c r="C32">
        <v>43.69</v>
      </c>
      <c r="D32">
        <v>196.54</v>
      </c>
      <c r="E32">
        <v>44.62</v>
      </c>
      <c r="F32">
        <f>EXP(-1000*(E32-0.5*'N2'!E32)/(8.314*A32))</f>
        <v>1.1053743945170872E-07</v>
      </c>
    </row>
    <row r="33" spans="1:6" ht="12">
      <c r="A33">
        <v>2500</v>
      </c>
      <c r="B33">
        <v>20.82</v>
      </c>
      <c r="C33">
        <v>45.77</v>
      </c>
      <c r="D33">
        <v>197.39</v>
      </c>
      <c r="E33">
        <v>24.92</v>
      </c>
      <c r="F33">
        <f>EXP(-1000*(E33-0.5*'N2'!E33)/(8.314*A33))</f>
        <v>2.9006426387503734E-07</v>
      </c>
    </row>
    <row r="34" spans="1:6" ht="12">
      <c r="A34">
        <v>2600</v>
      </c>
      <c r="B34">
        <v>20.84</v>
      </c>
      <c r="C34">
        <v>47.85</v>
      </c>
      <c r="D34">
        <v>198.21</v>
      </c>
      <c r="E34">
        <v>5.14</v>
      </c>
      <c r="F34">
        <f>EXP(-1000*(E34-0.5*'N2'!E34)/(8.314*A34))</f>
        <v>7.068868555459209E-07</v>
      </c>
    </row>
    <row r="35" spans="1:6" ht="12">
      <c r="A35">
        <v>2700</v>
      </c>
      <c r="B35">
        <v>20.86</v>
      </c>
      <c r="C35">
        <v>49.94</v>
      </c>
      <c r="D35">
        <v>199</v>
      </c>
      <c r="E35">
        <v>-14.72</v>
      </c>
      <c r="F35">
        <f>EXP(-1000*(E35-0.5*'N2'!E35)/(8.314*A35))</f>
        <v>1.6130444808833682E-06</v>
      </c>
    </row>
    <row r="36" spans="1:6" ht="12">
      <c r="A36">
        <v>2800</v>
      </c>
      <c r="B36">
        <v>20.89</v>
      </c>
      <c r="C36">
        <v>52.03</v>
      </c>
      <c r="D36">
        <v>199.75</v>
      </c>
      <c r="E36">
        <v>-34.66</v>
      </c>
      <c r="F36">
        <f>EXP(-1000*(E36-0.5*'N2'!E36)/(8.314*A36))</f>
        <v>3.472402153191341E-06</v>
      </c>
    </row>
    <row r="37" spans="1:6" ht="12">
      <c r="A37">
        <v>2900</v>
      </c>
      <c r="B37">
        <v>20.93</v>
      </c>
      <c r="C37">
        <v>54.12</v>
      </c>
      <c r="D37">
        <v>200.49</v>
      </c>
      <c r="E37">
        <v>-54.67</v>
      </c>
      <c r="F37">
        <f>EXP(-1000*(E37-0.5*'N2'!E37)/(8.314*A37))</f>
        <v>7.091520486763188E-06</v>
      </c>
    </row>
    <row r="38" spans="1:6" ht="12">
      <c r="A38">
        <v>3000</v>
      </c>
      <c r="B38">
        <v>20.97</v>
      </c>
      <c r="C38">
        <v>56.21</v>
      </c>
      <c r="D38">
        <v>201.2</v>
      </c>
      <c r="E38">
        <v>-74.75</v>
      </c>
      <c r="F38">
        <f>EXP(-1000*(E38-0.5*'N2'!E38)/(8.314*A38))</f>
        <v>1.3812166706210852E-05</v>
      </c>
    </row>
    <row r="39" spans="1:6" ht="12">
      <c r="A39">
        <v>3100</v>
      </c>
      <c r="B39">
        <v>21.02</v>
      </c>
      <c r="C39">
        <v>58.31</v>
      </c>
      <c r="D39">
        <v>201.89</v>
      </c>
      <c r="E39">
        <v>-94.91</v>
      </c>
      <c r="F39">
        <f>EXP(-1000*(E39-0.5*'N2'!E39)/(8.314*A39))</f>
        <v>2.578946917458778E-05</v>
      </c>
    </row>
    <row r="40" spans="1:6" ht="12">
      <c r="A40">
        <v>3200</v>
      </c>
      <c r="B40">
        <v>21.08</v>
      </c>
      <c r="C40">
        <v>60.42</v>
      </c>
      <c r="D40">
        <v>202.56</v>
      </c>
      <c r="E40">
        <v>-115.13</v>
      </c>
      <c r="F40">
        <f>EXP(-1000*(E40-0.5*'N2'!E40)/(8.314*A40))</f>
        <v>4.63099388843144E-05</v>
      </c>
    </row>
    <row r="41" spans="1:6" ht="12">
      <c r="A41">
        <v>3300</v>
      </c>
      <c r="B41">
        <v>21.14</v>
      </c>
      <c r="C41">
        <v>62.53</v>
      </c>
      <c r="D41">
        <v>203.2</v>
      </c>
      <c r="E41">
        <v>-135.42</v>
      </c>
      <c r="F41">
        <f>EXP(-1000*(E41-0.5*'N2'!E41)/(8.314*A41))</f>
        <v>8.028904956440182E-05</v>
      </c>
    </row>
    <row r="42" spans="1:6" ht="12">
      <c r="A42">
        <v>3400</v>
      </c>
      <c r="B42">
        <v>21.21</v>
      </c>
      <c r="C42">
        <v>64.65</v>
      </c>
      <c r="D42">
        <v>203.84</v>
      </c>
      <c r="E42">
        <v>-155.77</v>
      </c>
      <c r="F42">
        <f>EXP(-1000*(E42-0.5*'N2'!E42)/(8.314*A42))</f>
        <v>0.00013478993791296578</v>
      </c>
    </row>
    <row r="43" spans="1:6" ht="12">
      <c r="A43">
        <v>3500</v>
      </c>
      <c r="B43">
        <v>21.29</v>
      </c>
      <c r="C43">
        <v>66.77</v>
      </c>
      <c r="D43">
        <v>204.45</v>
      </c>
      <c r="E43">
        <v>-176.19</v>
      </c>
      <c r="F43">
        <f>EXP(-1000*(E43-0.5*'N2'!E43)/(8.314*A43))</f>
        <v>0.0002197987870805762</v>
      </c>
    </row>
    <row r="44" spans="1:6" ht="12">
      <c r="A44">
        <v>3600</v>
      </c>
      <c r="B44">
        <v>21.38</v>
      </c>
      <c r="C44">
        <v>68.91</v>
      </c>
      <c r="D44">
        <v>205.05</v>
      </c>
      <c r="E44">
        <v>-196.66</v>
      </c>
      <c r="F44">
        <f>EXP(-1000*(E44-0.5*'N2'!E44)/(8.314*A44))</f>
        <v>0.00034875652917526245</v>
      </c>
    </row>
    <row r="45" spans="1:6" ht="12">
      <c r="A45">
        <v>3700</v>
      </c>
      <c r="B45">
        <v>21.47</v>
      </c>
      <c r="C45">
        <v>71.05</v>
      </c>
      <c r="D45">
        <v>205.64</v>
      </c>
      <c r="E45">
        <v>-217.2</v>
      </c>
      <c r="F45">
        <f>EXP(-1000*(E45-0.5*'N2'!E45)/(8.314*A45))</f>
        <v>0.000540087446935326</v>
      </c>
    </row>
    <row r="46" spans="1:6" ht="12">
      <c r="A46">
        <v>3800</v>
      </c>
      <c r="B46">
        <v>21.57</v>
      </c>
      <c r="C46">
        <v>73.2</v>
      </c>
      <c r="D46">
        <v>206.22</v>
      </c>
      <c r="E46">
        <v>-237.79</v>
      </c>
      <c r="F46">
        <f>EXP(-1000*(E46-0.5*'N2'!E46)/(8.314*A46))</f>
        <v>0.0008173515416008465</v>
      </c>
    </row>
    <row r="47" spans="1:6" ht="12">
      <c r="A47">
        <v>3900</v>
      </c>
      <c r="B47">
        <v>21.69</v>
      </c>
      <c r="C47">
        <v>75.36</v>
      </c>
      <c r="D47">
        <v>206.78</v>
      </c>
      <c r="E47">
        <v>-258.44</v>
      </c>
      <c r="F47">
        <f>EXP(-1000*(E47-0.5*'N2'!E47)/(8.314*A47))</f>
        <v>0.0012113222375913612</v>
      </c>
    </row>
    <row r="48" spans="1:6" ht="12">
      <c r="A48">
        <v>4000</v>
      </c>
      <c r="B48">
        <v>21.81</v>
      </c>
      <c r="C48">
        <v>77.54</v>
      </c>
      <c r="D48">
        <v>207.33</v>
      </c>
      <c r="E48">
        <v>-279.14</v>
      </c>
      <c r="F48">
        <f>EXP(-1000*(E48-0.5*'N2'!E48)/(8.314*A48))</f>
        <v>0.0017604887316153687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0" sqref="I10"/>
    </sheetView>
  </sheetViews>
  <sheetFormatPr defaultColWidth="9.140625" defaultRowHeight="12.75"/>
  <cols>
    <col min="6" max="6" width="12.421875" style="0" bestFit="1" customWidth="1"/>
  </cols>
  <sheetData>
    <row r="1" ht="12">
      <c r="A1" s="2" t="s">
        <v>0</v>
      </c>
    </row>
    <row r="2" ht="12">
      <c r="A2" s="2"/>
    </row>
    <row r="3" ht="12">
      <c r="A3" s="2" t="s">
        <v>26</v>
      </c>
    </row>
    <row r="4" spans="1:6" ht="12.75">
      <c r="A4" s="1" t="s">
        <v>3</v>
      </c>
      <c r="B4" s="4">
        <v>30.01</v>
      </c>
      <c r="C4" s="4" t="s">
        <v>12</v>
      </c>
      <c r="F4" t="s">
        <v>30</v>
      </c>
    </row>
    <row r="5" spans="1:3" ht="13.5">
      <c r="A5" s="3" t="s">
        <v>7</v>
      </c>
      <c r="B5" s="11">
        <v>90.29</v>
      </c>
      <c r="C5" s="4" t="s">
        <v>6</v>
      </c>
    </row>
    <row r="7" spans="1:7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21</v>
      </c>
      <c r="G7" s="5"/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6" ht="12">
      <c r="A10">
        <v>298.15</v>
      </c>
      <c r="B10">
        <v>29.73</v>
      </c>
      <c r="C10">
        <v>0</v>
      </c>
      <c r="D10">
        <v>210.65</v>
      </c>
      <c r="E10">
        <v>27.49</v>
      </c>
      <c r="F10">
        <f>EXP(-1000*(E10-0.5*'N2'!E10-0.5*'O2'!E10)/(8.314*A10))</f>
        <v>6.708357329719275E-16</v>
      </c>
    </row>
    <row r="11" spans="1:6" ht="12">
      <c r="A11">
        <v>300</v>
      </c>
      <c r="B11">
        <v>29.73</v>
      </c>
      <c r="C11">
        <v>0.06</v>
      </c>
      <c r="D11">
        <v>210.84</v>
      </c>
      <c r="E11">
        <v>27.1</v>
      </c>
      <c r="F11">
        <f>EXP(-1000*(E11-0.5*'N2'!E11-0.5*'O2'!E11)/(8.314*A11))</f>
        <v>8.40501382040429E-16</v>
      </c>
    </row>
    <row r="12" spans="1:6" ht="12">
      <c r="A12">
        <v>400</v>
      </c>
      <c r="B12">
        <v>30.1</v>
      </c>
      <c r="C12">
        <v>3.05</v>
      </c>
      <c r="D12">
        <v>219.44</v>
      </c>
      <c r="E12">
        <v>5.57</v>
      </c>
      <c r="F12">
        <f>EXP(-1000*(E12-0.5*'N2'!E12-0.5*'O2'!E12)/(8.314*A12))</f>
        <v>7.1669942540182346E-12</v>
      </c>
    </row>
    <row r="13" spans="1:6" ht="12">
      <c r="A13">
        <v>500</v>
      </c>
      <c r="B13">
        <v>30.57</v>
      </c>
      <c r="C13">
        <v>6.08</v>
      </c>
      <c r="D13">
        <v>226.2</v>
      </c>
      <c r="E13">
        <v>-16.73</v>
      </c>
      <c r="F13">
        <f>EXP(-1000*(E13-0.5*'N2'!E13-0.5*'O2'!E13)/(8.314*A13))</f>
        <v>1.6440146829901441E-09</v>
      </c>
    </row>
    <row r="14" spans="1:6" ht="12">
      <c r="A14">
        <v>600</v>
      </c>
      <c r="B14">
        <v>31.17</v>
      </c>
      <c r="C14">
        <v>9.16</v>
      </c>
      <c r="D14">
        <v>231.83</v>
      </c>
      <c r="E14">
        <v>-39.64</v>
      </c>
      <c r="F14">
        <f>EXP(-1000*(E14-0.5*'N2'!E14-0.5*'O2'!E14)/(8.314*A14))</f>
        <v>6.154358790293016E-08</v>
      </c>
    </row>
    <row r="15" spans="1:6" ht="12">
      <c r="A15">
        <v>700</v>
      </c>
      <c r="B15">
        <v>31.91</v>
      </c>
      <c r="C15">
        <v>12.32</v>
      </c>
      <c r="D15">
        <v>236.69</v>
      </c>
      <c r="E15">
        <v>-63.07</v>
      </c>
      <c r="F15">
        <f>EXP(-1000*(E15-0.5*'N2'!E15-0.5*'O2'!E15)/(8.314*A15))</f>
        <v>8.197820759592595E-07</v>
      </c>
    </row>
    <row r="16" spans="1:6" ht="12">
      <c r="A16">
        <v>800</v>
      </c>
      <c r="B16">
        <v>32.72</v>
      </c>
      <c r="C16">
        <v>15.55</v>
      </c>
      <c r="D16">
        <v>241</v>
      </c>
      <c r="E16">
        <v>-86.95</v>
      </c>
      <c r="F16">
        <f>EXP(-1000*(E16-0.5*'N2'!E16-0.5*'O2'!E16)/(8.314*A16))</f>
        <v>5.703030430900255E-06</v>
      </c>
    </row>
    <row r="17" spans="1:6" ht="12">
      <c r="A17">
        <v>900</v>
      </c>
      <c r="B17">
        <v>33.49</v>
      </c>
      <c r="C17">
        <v>18.86</v>
      </c>
      <c r="D17">
        <v>244.9</v>
      </c>
      <c r="E17">
        <v>-111.25</v>
      </c>
      <c r="F17">
        <f>EXP(-1000*(E17-0.5*'N2'!E17-0.5*'O2'!E17)/(8.314*A17))</f>
        <v>2.581616627617165E-05</v>
      </c>
    </row>
    <row r="18" spans="1:6" ht="12">
      <c r="A18">
        <v>1000</v>
      </c>
      <c r="B18">
        <v>34.08</v>
      </c>
      <c r="C18">
        <v>22.24</v>
      </c>
      <c r="D18">
        <v>248.46</v>
      </c>
      <c r="E18">
        <v>-135.92</v>
      </c>
      <c r="F18">
        <f>EXP(-1000*(E18-0.5*'N2'!E18-0.5*'O2'!E18)/(8.314*A18))</f>
        <v>8.645334089092591E-05</v>
      </c>
    </row>
    <row r="19" spans="1:6" ht="12">
      <c r="A19">
        <v>1100</v>
      </c>
      <c r="B19">
        <v>34.48</v>
      </c>
      <c r="C19">
        <v>25.67</v>
      </c>
      <c r="D19">
        <v>251.73</v>
      </c>
      <c r="E19">
        <v>-160.94</v>
      </c>
      <c r="F19">
        <f>EXP(-1000*(E19-0.5*'N2'!E19-0.5*'O2'!E19)/(8.314*A19))</f>
        <v>0.0002326548649392445</v>
      </c>
    </row>
    <row r="20" spans="1:6" ht="12">
      <c r="A20">
        <v>1200</v>
      </c>
      <c r="B20">
        <v>34.85</v>
      </c>
      <c r="C20">
        <v>29.14</v>
      </c>
      <c r="D20">
        <v>254.75</v>
      </c>
      <c r="E20">
        <v>-186.26</v>
      </c>
      <c r="F20">
        <f>EXP(-1000*(E20-0.5*'N2'!E20-0.5*'O2'!E20)/(8.314*A20))</f>
        <v>0.0005303372494604398</v>
      </c>
    </row>
    <row r="21" spans="1:6" ht="12">
      <c r="A21">
        <v>1300</v>
      </c>
      <c r="B21">
        <v>35.18</v>
      </c>
      <c r="C21">
        <v>32.64</v>
      </c>
      <c r="D21">
        <v>257.55</v>
      </c>
      <c r="E21">
        <v>-211.88</v>
      </c>
      <c r="F21">
        <f>EXP(-1000*(E21-0.5*'N2'!E21-0.5*'O2'!E21)/(8.314*A21))</f>
        <v>0.001065961791780929</v>
      </c>
    </row>
    <row r="22" spans="1:6" ht="12">
      <c r="A22">
        <v>1400</v>
      </c>
      <c r="B22">
        <v>35.47</v>
      </c>
      <c r="C22">
        <v>36.17</v>
      </c>
      <c r="D22">
        <v>260.17</v>
      </c>
      <c r="E22">
        <v>-237.76</v>
      </c>
      <c r="F22">
        <f>EXP(-1000*(E22-0.5*'N2'!E22-0.5*'O2'!E22)/(8.314*A22))</f>
        <v>0.0019383482157787906</v>
      </c>
    </row>
    <row r="23" spans="1:6" ht="12">
      <c r="A23">
        <v>1500</v>
      </c>
      <c r="B23">
        <v>35.74</v>
      </c>
      <c r="C23">
        <v>39.73</v>
      </c>
      <c r="D23">
        <v>262.62</v>
      </c>
      <c r="E23">
        <v>-263.91</v>
      </c>
      <c r="F23">
        <f>EXP(-1000*(E23-0.5*'N2'!E23-0.5*'O2'!E23)/(8.314*A23))</f>
        <v>0.0032585093387328843</v>
      </c>
    </row>
    <row r="24" spans="1:6" ht="12">
      <c r="A24">
        <v>1600</v>
      </c>
      <c r="B24">
        <v>35.97</v>
      </c>
      <c r="C24">
        <v>43.32</v>
      </c>
      <c r="D24">
        <v>264.94</v>
      </c>
      <c r="E24">
        <v>-290.28</v>
      </c>
      <c r="F24">
        <f>EXP(-1000*(E24-0.5*'N2'!E24-0.5*'O2'!E24)/(8.314*A24))</f>
        <v>0.005123792681628809</v>
      </c>
    </row>
    <row r="25" spans="1:6" ht="12">
      <c r="A25">
        <v>1700</v>
      </c>
      <c r="B25">
        <v>36.18</v>
      </c>
      <c r="C25">
        <v>46.93</v>
      </c>
      <c r="D25">
        <v>267.12</v>
      </c>
      <c r="E25">
        <v>-316.89</v>
      </c>
      <c r="F25">
        <f>EXP(-1000*(E25-0.5*'N2'!E25-0.5*'O2'!E25)/(8.314*A25))</f>
        <v>0.007649842429451069</v>
      </c>
    </row>
    <row r="26" spans="1:6" ht="12">
      <c r="A26">
        <v>1800</v>
      </c>
      <c r="B26">
        <v>36.36</v>
      </c>
      <c r="C26">
        <v>50.55</v>
      </c>
      <c r="D26">
        <v>269.2</v>
      </c>
      <c r="E26">
        <v>-343.71</v>
      </c>
      <c r="F26">
        <f>EXP(-1000*(E26-0.5*'N2'!E26-0.5*'O2'!E26)/(8.314*A26))</f>
        <v>0.010923789577529344</v>
      </c>
    </row>
    <row r="27" spans="1:6" ht="12">
      <c r="A27">
        <v>1900</v>
      </c>
      <c r="B27">
        <v>36.53</v>
      </c>
      <c r="C27">
        <v>54.2</v>
      </c>
      <c r="D27">
        <v>271.17</v>
      </c>
      <c r="E27">
        <v>-370.72</v>
      </c>
      <c r="F27">
        <f>EXP(-1000*(E27-0.5*'N2'!E27-0.5*'O2'!E27)/(8.314*A27))</f>
        <v>0.015010507109288238</v>
      </c>
    </row>
    <row r="28" spans="1:6" ht="12">
      <c r="A28">
        <v>2000</v>
      </c>
      <c r="B28">
        <v>36.67</v>
      </c>
      <c r="C28">
        <v>57.86</v>
      </c>
      <c r="D28">
        <v>273.05</v>
      </c>
      <c r="E28">
        <v>-397.94</v>
      </c>
      <c r="F28">
        <f>EXP(-1000*(E28-0.5*'N2'!E28-0.5*'O2'!E28)/(8.314*A28))</f>
        <v>0.01999893980950502</v>
      </c>
    </row>
    <row r="29" spans="1:6" ht="12">
      <c r="A29">
        <v>2100</v>
      </c>
      <c r="B29">
        <v>36.8</v>
      </c>
      <c r="C29">
        <v>61.53</v>
      </c>
      <c r="D29">
        <v>274.84</v>
      </c>
      <c r="E29">
        <v>-425.33</v>
      </c>
      <c r="F29">
        <f>EXP(-1000*(E29-0.5*'N2'!E29-0.5*'O2'!E29)/(8.314*A29))</f>
        <v>0.02591206738864688</v>
      </c>
    </row>
    <row r="30" spans="1:6" ht="12">
      <c r="A30">
        <v>2200</v>
      </c>
      <c r="B30">
        <v>36.91</v>
      </c>
      <c r="C30">
        <v>65.22</v>
      </c>
      <c r="D30">
        <v>276.55</v>
      </c>
      <c r="E30">
        <v>-452.9</v>
      </c>
      <c r="F30">
        <f>EXP(-1000*(E30-0.5*'N2'!E30-0.5*'O2'!E30)/(8.314*A30))</f>
        <v>0.03279218301520822</v>
      </c>
    </row>
    <row r="31" spans="1:6" ht="12">
      <c r="A31">
        <v>2300</v>
      </c>
      <c r="B31">
        <v>37.01</v>
      </c>
      <c r="C31">
        <v>68.91</v>
      </c>
      <c r="D31">
        <v>278.19</v>
      </c>
      <c r="E31">
        <v>-480.64</v>
      </c>
      <c r="F31">
        <f>EXP(-1000*(E31-0.5*'N2'!E31-0.5*'O2'!E31)/(8.314*A31))</f>
        <v>0.04064734124956067</v>
      </c>
    </row>
    <row r="32" spans="1:6" ht="12">
      <c r="A32">
        <v>2400</v>
      </c>
      <c r="B32">
        <v>37.1</v>
      </c>
      <c r="C32">
        <v>72.62</v>
      </c>
      <c r="D32">
        <v>279.77</v>
      </c>
      <c r="E32">
        <v>-508.54</v>
      </c>
      <c r="F32">
        <f>EXP(-1000*(E32-0.5*'N2'!E32-0.5*'O2'!E32)/(8.314*A32))</f>
        <v>0.04950293699155192</v>
      </c>
    </row>
    <row r="33" spans="1:6" ht="12">
      <c r="A33">
        <v>2500</v>
      </c>
      <c r="B33">
        <v>37.17</v>
      </c>
      <c r="C33">
        <v>76.33</v>
      </c>
      <c r="D33">
        <v>281.29</v>
      </c>
      <c r="E33">
        <v>-536.59</v>
      </c>
      <c r="F33">
        <f>EXP(-1000*(E33-0.5*'N2'!E33-0.5*'O2'!E33)/(8.314*A33))</f>
        <v>0.059330418266471945</v>
      </c>
    </row>
    <row r="34" spans="1:6" ht="12">
      <c r="A34">
        <v>2600</v>
      </c>
      <c r="B34">
        <v>37.24</v>
      </c>
      <c r="C34">
        <v>80.05</v>
      </c>
      <c r="D34">
        <v>282.75</v>
      </c>
      <c r="E34">
        <v>-564.79</v>
      </c>
      <c r="F34">
        <f>EXP(-1000*(E34-0.5*'N2'!E34-0.5*'O2'!E34)/(8.314*A34))</f>
        <v>0.07010898384467715</v>
      </c>
    </row>
    <row r="35" spans="1:6" ht="12">
      <c r="A35">
        <v>2700</v>
      </c>
      <c r="B35">
        <v>37.31</v>
      </c>
      <c r="C35">
        <v>83.78</v>
      </c>
      <c r="D35">
        <v>284.15</v>
      </c>
      <c r="E35">
        <v>-593.14</v>
      </c>
      <c r="F35">
        <f>EXP(-1000*(E35-0.5*'N2'!E35-0.5*'O2'!E35)/(8.314*A35))</f>
        <v>0.08182760526962592</v>
      </c>
    </row>
    <row r="36" spans="1:6" ht="12">
      <c r="A36">
        <v>2800</v>
      </c>
      <c r="B36">
        <v>37.36</v>
      </c>
      <c r="C36">
        <v>87.51</v>
      </c>
      <c r="D36">
        <v>285.51</v>
      </c>
      <c r="E36">
        <v>-621.62</v>
      </c>
      <c r="F36">
        <f>EXP(-1000*(E36-0.5*'N2'!E36-0.5*'O2'!E36)/(8.314*A36))</f>
        <v>0.09443609156595449</v>
      </c>
    </row>
    <row r="37" spans="1:6" ht="12">
      <c r="A37">
        <v>2900</v>
      </c>
      <c r="B37">
        <v>37.41</v>
      </c>
      <c r="C37">
        <v>91.25</v>
      </c>
      <c r="D37">
        <v>286.82</v>
      </c>
      <c r="E37">
        <v>-650.24</v>
      </c>
      <c r="F37">
        <f>EXP(-1000*(E37-0.5*'N2'!E37-0.5*'O2'!E37)/(8.314*A37))</f>
        <v>0.10791551325032867</v>
      </c>
    </row>
    <row r="38" spans="1:6" ht="12">
      <c r="A38">
        <v>3000</v>
      </c>
      <c r="B38">
        <v>37.46</v>
      </c>
      <c r="C38">
        <v>95</v>
      </c>
      <c r="D38">
        <v>288.09</v>
      </c>
      <c r="E38">
        <v>-678.99</v>
      </c>
      <c r="F38">
        <f>EXP(-1000*(E38-0.5*'N2'!E38-0.5*'O2'!E38)/(8.314*A38))</f>
        <v>0.12222687218088206</v>
      </c>
    </row>
    <row r="39" spans="1:6" ht="12">
      <c r="A39">
        <v>3100</v>
      </c>
      <c r="B39">
        <v>37.51</v>
      </c>
      <c r="C39">
        <v>98.74</v>
      </c>
      <c r="D39">
        <v>289.32</v>
      </c>
      <c r="E39">
        <v>-707.86</v>
      </c>
      <c r="F39">
        <f>EXP(-1000*(E39-0.5*'N2'!E39-0.5*'O2'!E39)/(8.314*A39))</f>
        <v>0.137301742616681</v>
      </c>
    </row>
    <row r="40" spans="1:6" ht="12">
      <c r="A40">
        <v>3200</v>
      </c>
      <c r="B40">
        <v>37.56</v>
      </c>
      <c r="C40">
        <v>102.5</v>
      </c>
      <c r="D40">
        <v>290.51</v>
      </c>
      <c r="E40">
        <v>-736.85</v>
      </c>
      <c r="F40">
        <f>EXP(-1000*(E40-0.5*'N2'!E40-0.5*'O2'!E40)/(8.314*A40))</f>
        <v>0.15306127503836345</v>
      </c>
    </row>
    <row r="41" spans="1:6" ht="12">
      <c r="A41">
        <v>3300</v>
      </c>
      <c r="B41">
        <v>37.6</v>
      </c>
      <c r="C41">
        <v>106.26</v>
      </c>
      <c r="D41">
        <v>291.67</v>
      </c>
      <c r="E41">
        <v>-765.96</v>
      </c>
      <c r="F41">
        <f>EXP(-1000*(E41-0.5*'N2'!E41-0.5*'O2'!E41)/(8.314*A41))</f>
        <v>0.16954063066581598</v>
      </c>
    </row>
    <row r="42" spans="1:6" ht="12">
      <c r="A42">
        <v>3400</v>
      </c>
      <c r="B42">
        <v>37.64</v>
      </c>
      <c r="C42">
        <v>110.02</v>
      </c>
      <c r="D42">
        <v>292.79</v>
      </c>
      <c r="E42">
        <v>-795.18</v>
      </c>
      <c r="F42">
        <f>EXP(-1000*(E42-0.5*'N2'!E42-0.5*'O2'!E42)/(8.314*A42))</f>
        <v>0.1865690258079291</v>
      </c>
    </row>
    <row r="43" spans="1:6" ht="12">
      <c r="A43">
        <v>3500</v>
      </c>
      <c r="B43">
        <v>37.69</v>
      </c>
      <c r="C43">
        <v>113.78</v>
      </c>
      <c r="D43">
        <v>293.88</v>
      </c>
      <c r="E43">
        <v>-824.52</v>
      </c>
      <c r="F43">
        <f>EXP(-1000*(E43-0.5*'N2'!E43-0.5*'O2'!E43)/(8.314*A43))</f>
        <v>0.2042581315284889</v>
      </c>
    </row>
    <row r="44" spans="1:6" ht="12">
      <c r="A44">
        <v>3600</v>
      </c>
      <c r="B44">
        <v>37.73</v>
      </c>
      <c r="C44">
        <v>117.55</v>
      </c>
      <c r="D44">
        <v>294.95</v>
      </c>
      <c r="E44">
        <v>-853.96</v>
      </c>
      <c r="F44">
        <f>EXP(-1000*(E44-0.5*'N2'!E44-0.5*'O2'!E44)/(8.314*A44))</f>
        <v>0.2224275198541916</v>
      </c>
    </row>
    <row r="45" spans="1:6" ht="12">
      <c r="A45">
        <v>3700</v>
      </c>
      <c r="B45">
        <v>37.77</v>
      </c>
      <c r="C45">
        <v>121.33</v>
      </c>
      <c r="D45">
        <v>295.98</v>
      </c>
      <c r="E45">
        <v>-883.5</v>
      </c>
      <c r="F45">
        <f>EXP(-1000*(E45-0.5*'N2'!E45-0.5*'O2'!E45)/(8.314*A45))</f>
        <v>0.24102162414537306</v>
      </c>
    </row>
    <row r="46" spans="1:6" ht="12">
      <c r="A46">
        <v>3800</v>
      </c>
      <c r="B46">
        <v>37.81</v>
      </c>
      <c r="C46">
        <v>125.11</v>
      </c>
      <c r="D46">
        <v>296.99</v>
      </c>
      <c r="E46">
        <v>-913.15</v>
      </c>
      <c r="F46">
        <f>EXP(-1000*(E46-0.5*'N2'!E46-0.5*'O2'!E46)/(8.314*A46))</f>
        <v>0.2600688677812226</v>
      </c>
    </row>
    <row r="47" spans="1:6" ht="12">
      <c r="A47">
        <v>3900</v>
      </c>
      <c r="B47">
        <v>37.86</v>
      </c>
      <c r="C47">
        <v>128.89</v>
      </c>
      <c r="D47">
        <v>297.97</v>
      </c>
      <c r="E47">
        <v>-942.9</v>
      </c>
      <c r="F47">
        <f>EXP(-1000*(E47-0.5*'N2'!E47-0.5*'O2'!E47)/(8.314*A47))</f>
        <v>0.27952892747378894</v>
      </c>
    </row>
    <row r="48" spans="1:6" ht="12">
      <c r="A48">
        <v>4000</v>
      </c>
      <c r="B48">
        <v>37.9</v>
      </c>
      <c r="C48">
        <v>132.68</v>
      </c>
      <c r="D48">
        <v>298.93</v>
      </c>
      <c r="E48">
        <v>-972.75</v>
      </c>
      <c r="F48">
        <f>EXP(-1000*(E48-0.5*'N2'!E48-0.5*'O2'!E48)/(8.314*A48))</f>
        <v>0.2994080863352891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29</v>
      </c>
    </row>
    <row r="4" spans="1:3" ht="12.75">
      <c r="A4" s="1" t="s">
        <v>3</v>
      </c>
      <c r="B4" s="4">
        <v>17.03</v>
      </c>
      <c r="C4" s="4" t="s">
        <v>12</v>
      </c>
    </row>
    <row r="5" spans="1:3" ht="13.5">
      <c r="A5" s="3" t="s">
        <v>7</v>
      </c>
      <c r="B5" s="4">
        <v>-45.9</v>
      </c>
      <c r="C5" s="4" t="s">
        <v>6</v>
      </c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5" ht="12">
      <c r="A10">
        <v>298.15</v>
      </c>
      <c r="B10">
        <v>35.65</v>
      </c>
      <c r="C10">
        <v>0</v>
      </c>
      <c r="D10">
        <v>192.76</v>
      </c>
      <c r="E10">
        <v>-103.37</v>
      </c>
    </row>
    <row r="11" spans="1:5" ht="12">
      <c r="A11">
        <v>300</v>
      </c>
      <c r="B11">
        <v>35.7</v>
      </c>
      <c r="C11">
        <v>0.07</v>
      </c>
      <c r="D11">
        <v>192.98</v>
      </c>
      <c r="E11">
        <v>-103.72</v>
      </c>
    </row>
    <row r="12" spans="1:5" ht="12">
      <c r="A12">
        <v>400</v>
      </c>
      <c r="B12">
        <v>38.65</v>
      </c>
      <c r="C12">
        <v>3.78</v>
      </c>
      <c r="D12">
        <v>203.64</v>
      </c>
      <c r="E12">
        <v>-123.57</v>
      </c>
    </row>
    <row r="13" spans="1:5" ht="12">
      <c r="A13">
        <v>500</v>
      </c>
      <c r="B13">
        <v>41.99</v>
      </c>
      <c r="C13">
        <v>7.81</v>
      </c>
      <c r="D13">
        <v>212.62</v>
      </c>
      <c r="E13">
        <v>-144.4</v>
      </c>
    </row>
    <row r="14" spans="1:5" ht="12">
      <c r="A14">
        <v>600</v>
      </c>
      <c r="B14">
        <v>45.33</v>
      </c>
      <c r="C14">
        <v>12.18</v>
      </c>
      <c r="D14">
        <v>220.58</v>
      </c>
      <c r="E14">
        <v>-166.06</v>
      </c>
    </row>
    <row r="15" spans="1:5" ht="12">
      <c r="A15">
        <v>700</v>
      </c>
      <c r="B15">
        <v>48.44</v>
      </c>
      <c r="C15">
        <v>16.87</v>
      </c>
      <c r="D15">
        <v>227.8</v>
      </c>
      <c r="E15">
        <v>-188.49</v>
      </c>
    </row>
    <row r="16" spans="1:5" ht="12">
      <c r="A16">
        <v>800</v>
      </c>
      <c r="B16">
        <v>51.25</v>
      </c>
      <c r="C16">
        <v>21.85</v>
      </c>
      <c r="D16">
        <v>234.46</v>
      </c>
      <c r="E16">
        <v>-211.61</v>
      </c>
    </row>
    <row r="17" spans="1:5" ht="12">
      <c r="A17">
        <v>900</v>
      </c>
      <c r="B17">
        <v>53.86</v>
      </c>
      <c r="C17">
        <v>27.11</v>
      </c>
      <c r="D17">
        <v>240.64</v>
      </c>
      <c r="E17">
        <v>-235.36</v>
      </c>
    </row>
    <row r="18" spans="1:5" ht="12">
      <c r="A18">
        <v>1000</v>
      </c>
      <c r="B18">
        <v>56.53</v>
      </c>
      <c r="C18">
        <v>32.63</v>
      </c>
      <c r="D18">
        <v>246.45</v>
      </c>
      <c r="E18">
        <v>-259.72</v>
      </c>
    </row>
    <row r="19" spans="1:5" ht="12">
      <c r="A19">
        <v>1100</v>
      </c>
      <c r="B19">
        <v>58.83</v>
      </c>
      <c r="C19">
        <v>38.4</v>
      </c>
      <c r="D19">
        <v>251.95</v>
      </c>
      <c r="E19">
        <v>-284.64</v>
      </c>
    </row>
    <row r="20" spans="1:5" ht="12">
      <c r="A20">
        <v>1200</v>
      </c>
      <c r="B20">
        <v>60.96</v>
      </c>
      <c r="C20">
        <v>44.39</v>
      </c>
      <c r="D20">
        <v>257.16</v>
      </c>
      <c r="E20">
        <v>-310.1</v>
      </c>
    </row>
    <row r="21" spans="1:5" ht="12">
      <c r="A21">
        <v>1300</v>
      </c>
      <c r="B21">
        <v>62.93</v>
      </c>
      <c r="C21">
        <v>50.58</v>
      </c>
      <c r="D21">
        <v>262.12</v>
      </c>
      <c r="E21">
        <v>-336.07</v>
      </c>
    </row>
    <row r="22" spans="1:5" ht="12">
      <c r="A22">
        <v>1400</v>
      </c>
      <c r="B22">
        <v>64.74</v>
      </c>
      <c r="C22">
        <v>56.97</v>
      </c>
      <c r="D22">
        <v>266.85</v>
      </c>
      <c r="E22">
        <v>-362.52</v>
      </c>
    </row>
    <row r="23" spans="1:5" ht="12">
      <c r="A23">
        <v>1500</v>
      </c>
      <c r="B23">
        <v>66.41</v>
      </c>
      <c r="C23">
        <v>63.53</v>
      </c>
      <c r="D23">
        <v>271.38</v>
      </c>
      <c r="E23">
        <v>-389.43</v>
      </c>
    </row>
    <row r="24" spans="1:5" ht="12">
      <c r="A24">
        <v>1600</v>
      </c>
      <c r="B24">
        <v>67.94</v>
      </c>
      <c r="C24">
        <v>70.25</v>
      </c>
      <c r="D24">
        <v>275.71</v>
      </c>
      <c r="E24">
        <v>-416.79</v>
      </c>
    </row>
    <row r="25" spans="1:5" ht="12">
      <c r="A25">
        <v>1700</v>
      </c>
      <c r="B25">
        <v>69.35</v>
      </c>
      <c r="C25">
        <v>77.11</v>
      </c>
      <c r="D25">
        <v>279.87</v>
      </c>
      <c r="E25">
        <v>-444.57</v>
      </c>
    </row>
    <row r="26" spans="1:5" ht="12">
      <c r="A26">
        <v>1800</v>
      </c>
      <c r="B26">
        <v>70.63</v>
      </c>
      <c r="C26">
        <v>84.11</v>
      </c>
      <c r="D26">
        <v>283.87</v>
      </c>
      <c r="E26">
        <v>-472.76</v>
      </c>
    </row>
    <row r="27" spans="1:5" ht="12">
      <c r="A27">
        <v>1900</v>
      </c>
      <c r="B27">
        <v>71.8</v>
      </c>
      <c r="C27">
        <v>91.23</v>
      </c>
      <c r="D27">
        <v>287.72</v>
      </c>
      <c r="E27">
        <v>-501.34</v>
      </c>
    </row>
    <row r="28" spans="1:5" ht="12">
      <c r="A28">
        <v>2000</v>
      </c>
      <c r="B28">
        <v>72.86</v>
      </c>
      <c r="C28">
        <v>98.47</v>
      </c>
      <c r="D28">
        <v>291.43</v>
      </c>
      <c r="E28">
        <v>-530.3</v>
      </c>
    </row>
    <row r="29" spans="1:5" ht="12">
      <c r="A29">
        <v>2100</v>
      </c>
      <c r="B29">
        <v>73.82</v>
      </c>
      <c r="C29">
        <v>105.8</v>
      </c>
      <c r="D29">
        <v>295.01</v>
      </c>
      <c r="E29">
        <v>-559.62</v>
      </c>
    </row>
    <row r="30" spans="1:5" ht="12">
      <c r="A30">
        <v>2200</v>
      </c>
      <c r="B30">
        <v>74.69</v>
      </c>
      <c r="C30">
        <v>113.23</v>
      </c>
      <c r="D30">
        <v>298.47</v>
      </c>
      <c r="E30">
        <v>-589.3</v>
      </c>
    </row>
    <row r="31" spans="1:5" ht="12">
      <c r="A31">
        <v>2300</v>
      </c>
      <c r="B31">
        <v>75.48</v>
      </c>
      <c r="C31">
        <v>120.74</v>
      </c>
      <c r="D31">
        <v>301.81</v>
      </c>
      <c r="E31">
        <v>-619.31</v>
      </c>
    </row>
    <row r="32" spans="1:5" ht="12">
      <c r="A32">
        <v>2400</v>
      </c>
      <c r="B32">
        <v>76.18</v>
      </c>
      <c r="C32">
        <v>128.32</v>
      </c>
      <c r="D32">
        <v>305.03</v>
      </c>
      <c r="E32">
        <v>-649.65</v>
      </c>
    </row>
    <row r="33" spans="1:5" ht="12">
      <c r="A33">
        <v>2500</v>
      </c>
      <c r="B33">
        <v>76.81</v>
      </c>
      <c r="C33">
        <v>135.97</v>
      </c>
      <c r="D33">
        <v>308.16</v>
      </c>
      <c r="E33">
        <v>-680.31</v>
      </c>
    </row>
    <row r="34" spans="1:5" ht="12">
      <c r="A34">
        <v>2600</v>
      </c>
      <c r="B34">
        <v>77.37</v>
      </c>
      <c r="C34">
        <v>143.68</v>
      </c>
      <c r="D34">
        <v>311.18</v>
      </c>
      <c r="E34">
        <v>-711.28</v>
      </c>
    </row>
    <row r="35" spans="1:5" ht="12">
      <c r="A35">
        <v>2700</v>
      </c>
      <c r="B35">
        <v>77.87</v>
      </c>
      <c r="C35">
        <v>151.44</v>
      </c>
      <c r="D35">
        <v>314.11</v>
      </c>
      <c r="E35">
        <v>-742.55</v>
      </c>
    </row>
    <row r="36" spans="1:5" ht="12">
      <c r="A36">
        <v>2800</v>
      </c>
      <c r="B36">
        <v>78.31</v>
      </c>
      <c r="C36">
        <v>159.25</v>
      </c>
      <c r="D36">
        <v>316.95</v>
      </c>
      <c r="E36">
        <v>-774.1</v>
      </c>
    </row>
    <row r="37" spans="1:5" ht="12">
      <c r="A37">
        <v>2900</v>
      </c>
      <c r="B37">
        <v>78.7</v>
      </c>
      <c r="C37">
        <v>167.11</v>
      </c>
      <c r="D37">
        <v>319.7</v>
      </c>
      <c r="E37">
        <v>-805.93</v>
      </c>
    </row>
    <row r="38" spans="1:5" ht="12">
      <c r="A38">
        <v>3000</v>
      </c>
      <c r="B38">
        <v>79.05</v>
      </c>
      <c r="C38">
        <v>174.99</v>
      </c>
      <c r="D38">
        <v>322.38</v>
      </c>
      <c r="E38">
        <v>-838.04</v>
      </c>
    </row>
    <row r="39" spans="1:5" ht="12">
      <c r="A39">
        <v>3100</v>
      </c>
      <c r="B39">
        <v>79.35</v>
      </c>
      <c r="C39">
        <v>182.91</v>
      </c>
      <c r="D39">
        <v>324.98</v>
      </c>
      <c r="E39">
        <v>-870.41</v>
      </c>
    </row>
    <row r="40" spans="1:5" ht="12">
      <c r="A40">
        <v>3200</v>
      </c>
      <c r="B40">
        <v>79.61</v>
      </c>
      <c r="C40">
        <v>190.86</v>
      </c>
      <c r="D40">
        <v>327.5</v>
      </c>
      <c r="E40">
        <v>-903.03</v>
      </c>
    </row>
    <row r="41" spans="1:5" ht="12">
      <c r="A41">
        <v>3300</v>
      </c>
      <c r="B41">
        <v>79.83</v>
      </c>
      <c r="C41">
        <v>198.83</v>
      </c>
      <c r="D41">
        <v>329.95</v>
      </c>
      <c r="E41">
        <v>-935.9</v>
      </c>
    </row>
    <row r="42" spans="1:5" ht="12">
      <c r="A42">
        <v>3400</v>
      </c>
      <c r="B42">
        <v>80.03</v>
      </c>
      <c r="C42">
        <v>206.83</v>
      </c>
      <c r="D42">
        <v>332.34</v>
      </c>
      <c r="E42">
        <v>-969.02</v>
      </c>
    </row>
    <row r="43" spans="1:5" ht="12">
      <c r="A43">
        <v>3500</v>
      </c>
      <c r="B43">
        <v>80.19</v>
      </c>
      <c r="C43">
        <v>214.84</v>
      </c>
      <c r="D43">
        <v>334.66</v>
      </c>
      <c r="E43">
        <v>-1002.37</v>
      </c>
    </row>
    <row r="44" spans="1:5" ht="12">
      <c r="A44">
        <v>3600</v>
      </c>
      <c r="B44">
        <v>80.33</v>
      </c>
      <c r="C44">
        <v>222.86</v>
      </c>
      <c r="D44">
        <v>336.92</v>
      </c>
      <c r="E44">
        <v>-1035.95</v>
      </c>
    </row>
    <row r="45" spans="1:5" ht="12">
      <c r="A45">
        <v>3700</v>
      </c>
      <c r="B45">
        <v>80.46</v>
      </c>
      <c r="C45">
        <v>230.9</v>
      </c>
      <c r="D45">
        <v>339.12</v>
      </c>
      <c r="E45">
        <v>-1069.75</v>
      </c>
    </row>
    <row r="46" spans="1:5" ht="12">
      <c r="A46">
        <v>3800</v>
      </c>
      <c r="B46">
        <v>80.56</v>
      </c>
      <c r="C46">
        <v>238.95</v>
      </c>
      <c r="D46">
        <v>341.27</v>
      </c>
      <c r="E46">
        <v>-1103.77</v>
      </c>
    </row>
    <row r="47" spans="1:5" ht="12">
      <c r="A47">
        <v>3900</v>
      </c>
      <c r="B47">
        <v>80.64</v>
      </c>
      <c r="C47">
        <v>247.01</v>
      </c>
      <c r="D47">
        <v>343.36</v>
      </c>
      <c r="E47">
        <v>-1138</v>
      </c>
    </row>
    <row r="48" spans="1:5" ht="12">
      <c r="A48">
        <v>4000</v>
      </c>
      <c r="B48">
        <v>80.72</v>
      </c>
      <c r="C48">
        <v>255.08</v>
      </c>
      <c r="D48">
        <v>345.41</v>
      </c>
      <c r="E48">
        <v>-1172.44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I6" sqref="I6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27</v>
      </c>
    </row>
    <row r="4" spans="1:3" ht="12.75">
      <c r="A4" s="1" t="s">
        <v>3</v>
      </c>
      <c r="B4" s="4">
        <v>39.95</v>
      </c>
      <c r="C4" s="4" t="s">
        <v>12</v>
      </c>
    </row>
    <row r="5" spans="1:3" ht="13.5">
      <c r="A5" s="3" t="s">
        <v>7</v>
      </c>
      <c r="B5" s="4">
        <v>0</v>
      </c>
      <c r="C5" s="4" t="s">
        <v>6</v>
      </c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5" ht="12">
      <c r="A10">
        <v>298.15</v>
      </c>
      <c r="B10">
        <v>20.79</v>
      </c>
      <c r="C10">
        <v>0</v>
      </c>
      <c r="D10">
        <v>154.73</v>
      </c>
      <c r="E10">
        <v>-46.13</v>
      </c>
    </row>
    <row r="11" spans="1:5" ht="12">
      <c r="A11">
        <v>300</v>
      </c>
      <c r="B11">
        <v>20.79</v>
      </c>
      <c r="C11">
        <v>0.04</v>
      </c>
      <c r="D11">
        <v>154.86</v>
      </c>
      <c r="E11">
        <v>-46.42</v>
      </c>
    </row>
    <row r="12" spans="1:5" ht="12">
      <c r="A12">
        <v>400</v>
      </c>
      <c r="B12">
        <v>20.79</v>
      </c>
      <c r="C12">
        <v>2.12</v>
      </c>
      <c r="D12">
        <v>160.84</v>
      </c>
      <c r="E12">
        <v>-62.22</v>
      </c>
    </row>
    <row r="13" spans="1:5" ht="12">
      <c r="A13">
        <v>500</v>
      </c>
      <c r="B13">
        <v>20.79</v>
      </c>
      <c r="C13">
        <v>4.2</v>
      </c>
      <c r="D13">
        <v>165.48</v>
      </c>
      <c r="E13">
        <v>-78.54</v>
      </c>
    </row>
    <row r="14" spans="1:5" ht="12">
      <c r="A14">
        <v>600</v>
      </c>
      <c r="B14">
        <v>20.79</v>
      </c>
      <c r="C14">
        <v>6.27</v>
      </c>
      <c r="D14">
        <v>169.27</v>
      </c>
      <c r="E14">
        <v>-95.29</v>
      </c>
    </row>
    <row r="15" spans="1:5" ht="12">
      <c r="A15">
        <v>700</v>
      </c>
      <c r="B15">
        <v>20.79</v>
      </c>
      <c r="C15">
        <v>8.35</v>
      </c>
      <c r="D15">
        <v>172.47</v>
      </c>
      <c r="E15">
        <v>-112.38</v>
      </c>
    </row>
    <row r="16" spans="1:5" ht="12">
      <c r="A16">
        <v>800</v>
      </c>
      <c r="B16">
        <v>20.79</v>
      </c>
      <c r="C16">
        <v>10.43</v>
      </c>
      <c r="D16">
        <v>175.25</v>
      </c>
      <c r="E16">
        <v>-129.77</v>
      </c>
    </row>
    <row r="17" spans="1:5" ht="12">
      <c r="A17">
        <v>900</v>
      </c>
      <c r="B17">
        <v>20.79</v>
      </c>
      <c r="C17">
        <v>12.51</v>
      </c>
      <c r="D17">
        <v>177.7</v>
      </c>
      <c r="E17">
        <v>-147.42</v>
      </c>
    </row>
    <row r="18" spans="1:5" ht="12">
      <c r="A18">
        <v>1000</v>
      </c>
      <c r="B18">
        <v>20.79</v>
      </c>
      <c r="C18">
        <v>14.59</v>
      </c>
      <c r="D18">
        <v>179.89</v>
      </c>
      <c r="E18">
        <v>-165.3</v>
      </c>
    </row>
    <row r="19" spans="1:5" ht="12">
      <c r="A19">
        <v>1100</v>
      </c>
      <c r="B19">
        <v>20.79</v>
      </c>
      <c r="C19">
        <v>16.67</v>
      </c>
      <c r="D19">
        <v>181.87</v>
      </c>
      <c r="E19">
        <v>-183.39</v>
      </c>
    </row>
    <row r="20" spans="1:5" ht="12">
      <c r="A20">
        <v>1200</v>
      </c>
      <c r="B20">
        <v>20.79</v>
      </c>
      <c r="C20">
        <v>18.75</v>
      </c>
      <c r="D20">
        <v>183.68</v>
      </c>
      <c r="E20">
        <v>-201.66</v>
      </c>
    </row>
    <row r="21" spans="1:5" ht="12">
      <c r="A21">
        <v>1300</v>
      </c>
      <c r="B21">
        <v>20.79</v>
      </c>
      <c r="C21">
        <v>20.82</v>
      </c>
      <c r="D21">
        <v>185.34</v>
      </c>
      <c r="E21">
        <v>-220.12</v>
      </c>
    </row>
    <row r="22" spans="1:5" ht="12">
      <c r="A22">
        <v>1400</v>
      </c>
      <c r="B22">
        <v>20.79</v>
      </c>
      <c r="C22">
        <v>22.9</v>
      </c>
      <c r="D22">
        <v>186.88</v>
      </c>
      <c r="E22">
        <v>-238.73</v>
      </c>
    </row>
    <row r="23" spans="1:5" ht="12">
      <c r="A23">
        <v>1500</v>
      </c>
      <c r="B23">
        <v>20.79</v>
      </c>
      <c r="C23">
        <v>24.98</v>
      </c>
      <c r="D23">
        <v>188.31</v>
      </c>
      <c r="E23">
        <v>-257.49</v>
      </c>
    </row>
    <row r="24" spans="1:5" ht="12">
      <c r="A24">
        <v>1600</v>
      </c>
      <c r="B24">
        <v>20.79</v>
      </c>
      <c r="C24">
        <v>27.06</v>
      </c>
      <c r="D24">
        <v>189.65</v>
      </c>
      <c r="E24">
        <v>-276.39</v>
      </c>
    </row>
    <row r="25" spans="1:5" ht="12">
      <c r="A25">
        <v>1700</v>
      </c>
      <c r="B25">
        <v>20.79</v>
      </c>
      <c r="C25">
        <v>29.14</v>
      </c>
      <c r="D25">
        <v>190.91</v>
      </c>
      <c r="E25">
        <v>-295.42</v>
      </c>
    </row>
    <row r="26" spans="1:5" ht="12">
      <c r="A26">
        <v>1800</v>
      </c>
      <c r="B26">
        <v>20.79</v>
      </c>
      <c r="C26">
        <v>31.22</v>
      </c>
      <c r="D26">
        <v>192.1</v>
      </c>
      <c r="E26">
        <v>-314.57</v>
      </c>
    </row>
    <row r="27" spans="1:5" ht="12">
      <c r="A27">
        <v>1900</v>
      </c>
      <c r="B27">
        <v>20.79</v>
      </c>
      <c r="C27">
        <v>33.3</v>
      </c>
      <c r="D27">
        <v>193.23</v>
      </c>
      <c r="E27">
        <v>-333.83</v>
      </c>
    </row>
    <row r="28" spans="1:5" ht="12">
      <c r="A28">
        <v>2000</v>
      </c>
      <c r="B28">
        <v>20.79</v>
      </c>
      <c r="C28">
        <v>35.37</v>
      </c>
      <c r="D28">
        <v>194.29</v>
      </c>
      <c r="E28">
        <v>-353.21</v>
      </c>
    </row>
    <row r="29" spans="1:5" ht="12">
      <c r="A29">
        <v>2100</v>
      </c>
      <c r="B29">
        <v>20.79</v>
      </c>
      <c r="C29">
        <v>37.45</v>
      </c>
      <c r="D29">
        <v>195.31</v>
      </c>
      <c r="E29">
        <v>-372.69</v>
      </c>
    </row>
    <row r="30" spans="1:5" ht="12">
      <c r="A30">
        <v>2200</v>
      </c>
      <c r="B30">
        <v>20.79</v>
      </c>
      <c r="C30">
        <v>39.53</v>
      </c>
      <c r="D30">
        <v>196.27</v>
      </c>
      <c r="E30">
        <v>-392.27</v>
      </c>
    </row>
    <row r="31" spans="1:5" ht="12">
      <c r="A31">
        <v>2300</v>
      </c>
      <c r="B31">
        <v>20.79</v>
      </c>
      <c r="C31">
        <v>41.61</v>
      </c>
      <c r="D31">
        <v>197.2</v>
      </c>
      <c r="E31">
        <v>-411.95</v>
      </c>
    </row>
    <row r="32" spans="1:5" ht="12">
      <c r="A32">
        <v>2400</v>
      </c>
      <c r="B32">
        <v>20.79</v>
      </c>
      <c r="C32">
        <v>43.69</v>
      </c>
      <c r="D32">
        <v>198.08</v>
      </c>
      <c r="E32">
        <v>-431.71</v>
      </c>
    </row>
    <row r="33" spans="1:5" ht="12">
      <c r="A33">
        <v>2500</v>
      </c>
      <c r="B33">
        <v>20.79</v>
      </c>
      <c r="C33">
        <v>45.77</v>
      </c>
      <c r="D33">
        <v>198.93</v>
      </c>
      <c r="E33">
        <v>-451.56</v>
      </c>
    </row>
    <row r="34" spans="1:5" ht="12">
      <c r="A34">
        <v>2600</v>
      </c>
      <c r="B34">
        <v>20.79</v>
      </c>
      <c r="C34">
        <v>47.85</v>
      </c>
      <c r="D34">
        <v>199.75</v>
      </c>
      <c r="E34">
        <v>-471.49</v>
      </c>
    </row>
    <row r="35" spans="1:5" ht="12">
      <c r="A35">
        <v>2700</v>
      </c>
      <c r="B35">
        <v>20.79</v>
      </c>
      <c r="C35">
        <v>49.92</v>
      </c>
      <c r="D35">
        <v>200.53</v>
      </c>
      <c r="E35">
        <v>-491.51</v>
      </c>
    </row>
    <row r="36" spans="1:5" ht="12">
      <c r="A36">
        <v>2800</v>
      </c>
      <c r="B36">
        <v>20.79</v>
      </c>
      <c r="C36">
        <v>52</v>
      </c>
      <c r="D36">
        <v>201.29</v>
      </c>
      <c r="E36">
        <v>-511.6</v>
      </c>
    </row>
    <row r="37" spans="1:5" ht="12">
      <c r="A37">
        <v>2900</v>
      </c>
      <c r="B37">
        <v>20.79</v>
      </c>
      <c r="C37">
        <v>54.08</v>
      </c>
      <c r="D37">
        <v>202.02</v>
      </c>
      <c r="E37">
        <v>-531.77</v>
      </c>
    </row>
    <row r="38" spans="1:5" ht="12">
      <c r="A38">
        <v>3000</v>
      </c>
      <c r="B38">
        <v>20.79</v>
      </c>
      <c r="C38">
        <v>56.16</v>
      </c>
      <c r="D38">
        <v>202.72</v>
      </c>
      <c r="E38">
        <v>-552</v>
      </c>
    </row>
    <row r="39" spans="1:5" ht="12">
      <c r="A39">
        <v>3100</v>
      </c>
      <c r="B39">
        <v>20.79</v>
      </c>
      <c r="C39">
        <v>58.24</v>
      </c>
      <c r="D39">
        <v>203.4</v>
      </c>
      <c r="E39">
        <v>-572.31</v>
      </c>
    </row>
    <row r="40" spans="1:5" ht="12">
      <c r="A40">
        <v>3200</v>
      </c>
      <c r="B40">
        <v>20.79</v>
      </c>
      <c r="C40">
        <v>60.32</v>
      </c>
      <c r="D40">
        <v>204.06</v>
      </c>
      <c r="E40">
        <v>-592.68</v>
      </c>
    </row>
    <row r="41" spans="1:5" ht="12">
      <c r="A41">
        <v>3300</v>
      </c>
      <c r="B41">
        <v>20.79</v>
      </c>
      <c r="C41">
        <v>62.4</v>
      </c>
      <c r="D41">
        <v>204.7</v>
      </c>
      <c r="E41">
        <v>-613.12</v>
      </c>
    </row>
    <row r="42" spans="1:5" ht="12">
      <c r="A42">
        <v>3400</v>
      </c>
      <c r="B42">
        <v>20.79</v>
      </c>
      <c r="C42">
        <v>64.48</v>
      </c>
      <c r="D42">
        <v>205.32</v>
      </c>
      <c r="E42">
        <v>-633.62</v>
      </c>
    </row>
    <row r="43" spans="1:5" ht="12">
      <c r="A43">
        <v>3500</v>
      </c>
      <c r="B43">
        <v>20.79</v>
      </c>
      <c r="C43">
        <v>66.55</v>
      </c>
      <c r="D43">
        <v>205.93</v>
      </c>
      <c r="E43">
        <v>-654.18</v>
      </c>
    </row>
    <row r="44" spans="1:5" ht="12">
      <c r="A44">
        <v>3600</v>
      </c>
      <c r="B44">
        <v>20.79</v>
      </c>
      <c r="C44">
        <v>68.63</v>
      </c>
      <c r="D44">
        <v>206.51</v>
      </c>
      <c r="E44">
        <v>-674.81</v>
      </c>
    </row>
    <row r="45" spans="1:5" ht="12">
      <c r="A45">
        <v>3700</v>
      </c>
      <c r="B45">
        <v>20.79</v>
      </c>
      <c r="C45">
        <v>70.71</v>
      </c>
      <c r="D45">
        <v>207.08</v>
      </c>
      <c r="E45">
        <v>-695.49</v>
      </c>
    </row>
    <row r="46" spans="1:5" ht="12">
      <c r="A46">
        <v>3800</v>
      </c>
      <c r="B46">
        <v>20.79</v>
      </c>
      <c r="C46">
        <v>72.79</v>
      </c>
      <c r="D46">
        <v>207.63</v>
      </c>
      <c r="E46">
        <v>-716.22</v>
      </c>
    </row>
    <row r="47" spans="1:5" ht="12">
      <c r="A47">
        <v>3900</v>
      </c>
      <c r="B47">
        <v>20.79</v>
      </c>
      <c r="C47">
        <v>74.87</v>
      </c>
      <c r="D47">
        <v>208.17</v>
      </c>
      <c r="E47">
        <v>-737.01</v>
      </c>
    </row>
    <row r="48" spans="1:5" ht="12">
      <c r="A48">
        <v>4000</v>
      </c>
      <c r="B48">
        <v>20.79</v>
      </c>
      <c r="C48">
        <v>76.95</v>
      </c>
      <c r="D48">
        <v>208.7</v>
      </c>
      <c r="E48">
        <v>-757.86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xSplit="10850" topLeftCell="A1" activePane="topRight" state="split"/>
      <selection pane="topLeft" activeCell="A1" sqref="A1"/>
      <selection pane="topRight" activeCell="A16" sqref="A16"/>
    </sheetView>
  </sheetViews>
  <sheetFormatPr defaultColWidth="9.140625" defaultRowHeight="12.75"/>
  <cols>
    <col min="1" max="1" width="10.140625" style="0" customWidth="1"/>
    <col min="2" max="2" width="9.421875" style="0" bestFit="1" customWidth="1"/>
    <col min="3" max="3" width="10.00390625" style="0" bestFit="1" customWidth="1"/>
    <col min="4" max="4" width="8.421875" style="0" bestFit="1" customWidth="1"/>
    <col min="5" max="5" width="8.8515625" style="0" bestFit="1" customWidth="1"/>
  </cols>
  <sheetData>
    <row r="1" ht="12">
      <c r="A1" s="2" t="s">
        <v>0</v>
      </c>
    </row>
    <row r="2" ht="12">
      <c r="A2" s="2"/>
    </row>
    <row r="3" ht="12">
      <c r="A3" t="s">
        <v>40</v>
      </c>
    </row>
    <row r="4" spans="1:3" ht="12">
      <c r="A4" t="s">
        <v>3</v>
      </c>
      <c r="B4">
        <v>12.01</v>
      </c>
      <c r="C4" s="4" t="s">
        <v>12</v>
      </c>
    </row>
    <row r="5" spans="1:3" ht="13.5">
      <c r="A5" s="3" t="s">
        <v>7</v>
      </c>
      <c r="B5">
        <v>0</v>
      </c>
      <c r="C5" s="4" t="s">
        <v>6</v>
      </c>
    </row>
    <row r="6" ht="12">
      <c r="A6" s="3"/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5" ht="12">
      <c r="A10">
        <v>298.15</v>
      </c>
      <c r="B10">
        <v>8.51</v>
      </c>
      <c r="C10">
        <v>0</v>
      </c>
      <c r="D10">
        <v>5.74</v>
      </c>
      <c r="E10">
        <v>-1.71</v>
      </c>
    </row>
    <row r="11" spans="1:5" ht="12">
      <c r="A11">
        <v>300</v>
      </c>
      <c r="B11">
        <v>8.57</v>
      </c>
      <c r="C11">
        <v>0.02</v>
      </c>
      <c r="D11">
        <v>5.79</v>
      </c>
      <c r="E11">
        <v>-1.72</v>
      </c>
    </row>
    <row r="12" spans="1:5" ht="12">
      <c r="A12">
        <v>400</v>
      </c>
      <c r="B12">
        <v>11.87</v>
      </c>
      <c r="C12">
        <v>1.04</v>
      </c>
      <c r="D12">
        <v>8.72</v>
      </c>
      <c r="E12">
        <v>-2.44</v>
      </c>
    </row>
    <row r="13" spans="1:5" ht="12">
      <c r="A13">
        <v>500</v>
      </c>
      <c r="B13">
        <v>14.58</v>
      </c>
      <c r="C13">
        <v>2.37</v>
      </c>
      <c r="D13">
        <v>11.67</v>
      </c>
      <c r="E13">
        <v>-3.46</v>
      </c>
    </row>
    <row r="14" spans="1:5" ht="12">
      <c r="A14">
        <v>600</v>
      </c>
      <c r="B14">
        <v>16.79</v>
      </c>
      <c r="C14">
        <v>3.94</v>
      </c>
      <c r="D14">
        <v>14.53</v>
      </c>
      <c r="E14">
        <v>-4.78</v>
      </c>
    </row>
    <row r="15" spans="1:5" ht="12">
      <c r="A15">
        <v>700</v>
      </c>
      <c r="B15">
        <v>18.55</v>
      </c>
      <c r="C15">
        <v>5.71</v>
      </c>
      <c r="D15">
        <v>17.26</v>
      </c>
      <c r="E15">
        <v>-6.37</v>
      </c>
    </row>
    <row r="16" spans="1:5" ht="12">
      <c r="A16">
        <v>800</v>
      </c>
      <c r="B16">
        <v>19.92</v>
      </c>
      <c r="C16">
        <v>7.64</v>
      </c>
      <c r="D16">
        <v>19.83</v>
      </c>
      <c r="E16">
        <v>-8.22</v>
      </c>
    </row>
    <row r="17" spans="1:5" ht="12">
      <c r="A17">
        <v>900</v>
      </c>
      <c r="B17">
        <v>20.94</v>
      </c>
      <c r="C17">
        <v>9.68</v>
      </c>
      <c r="D17">
        <v>22.23</v>
      </c>
      <c r="E17">
        <v>-10.33</v>
      </c>
    </row>
    <row r="18" spans="1:5" ht="12">
      <c r="A18">
        <v>1000</v>
      </c>
      <c r="B18">
        <v>21.65</v>
      </c>
      <c r="C18">
        <v>11.82</v>
      </c>
      <c r="D18">
        <v>24.48</v>
      </c>
      <c r="E18">
        <v>-12.66</v>
      </c>
    </row>
    <row r="19" spans="1:5" ht="12">
      <c r="A19">
        <v>1100</v>
      </c>
      <c r="B19">
        <v>22.18</v>
      </c>
      <c r="C19">
        <v>14.01</v>
      </c>
      <c r="D19">
        <v>26.57</v>
      </c>
      <c r="E19">
        <v>-15.22</v>
      </c>
    </row>
    <row r="20" spans="1:5" ht="12">
      <c r="A20">
        <v>1200</v>
      </c>
      <c r="B20">
        <v>22.66</v>
      </c>
      <c r="C20">
        <v>16.25</v>
      </c>
      <c r="D20">
        <v>28.52</v>
      </c>
      <c r="E20">
        <v>-17.97</v>
      </c>
    </row>
    <row r="21" spans="1:5" ht="12">
      <c r="A21">
        <v>1300</v>
      </c>
      <c r="B21">
        <v>23.1</v>
      </c>
      <c r="C21">
        <v>18.54</v>
      </c>
      <c r="D21">
        <v>30.35</v>
      </c>
      <c r="E21">
        <v>-20.92</v>
      </c>
    </row>
    <row r="22" spans="1:5" ht="12">
      <c r="A22">
        <v>1400</v>
      </c>
      <c r="B22">
        <v>23.49</v>
      </c>
      <c r="C22">
        <v>20.87</v>
      </c>
      <c r="D22">
        <v>32.08</v>
      </c>
      <c r="E22">
        <v>-24.04</v>
      </c>
    </row>
    <row r="23" spans="1:5" ht="12">
      <c r="A23">
        <v>1500</v>
      </c>
      <c r="B23">
        <v>23.84</v>
      </c>
      <c r="C23">
        <v>23.23</v>
      </c>
      <c r="D23">
        <v>33.71</v>
      </c>
      <c r="E23">
        <v>-27.33</v>
      </c>
    </row>
    <row r="24" spans="1:5" ht="12">
      <c r="A24">
        <v>1600</v>
      </c>
      <c r="B24">
        <v>24.16</v>
      </c>
      <c r="C24">
        <v>25.64</v>
      </c>
      <c r="D24">
        <v>35.26</v>
      </c>
      <c r="E24">
        <v>-30.78</v>
      </c>
    </row>
    <row r="25" spans="1:5" ht="12">
      <c r="A25">
        <v>1700</v>
      </c>
      <c r="B25">
        <v>24.45</v>
      </c>
      <c r="C25">
        <v>28.07</v>
      </c>
      <c r="D25">
        <v>36.73</v>
      </c>
      <c r="E25">
        <v>-34.38</v>
      </c>
    </row>
    <row r="26" spans="1:5" ht="12">
      <c r="A26">
        <v>1800</v>
      </c>
      <c r="B26">
        <v>24.71</v>
      </c>
      <c r="C26">
        <v>30.52</v>
      </c>
      <c r="D26">
        <v>38.14</v>
      </c>
      <c r="E26">
        <v>-38.12</v>
      </c>
    </row>
    <row r="27" spans="1:5" ht="12">
      <c r="A27">
        <v>1900</v>
      </c>
      <c r="B27">
        <v>24.94</v>
      </c>
      <c r="C27">
        <v>33.01</v>
      </c>
      <c r="D27">
        <v>39.48</v>
      </c>
      <c r="E27">
        <v>-42</v>
      </c>
    </row>
    <row r="28" spans="1:5" ht="12">
      <c r="A28">
        <v>2000</v>
      </c>
      <c r="B28">
        <v>25.15</v>
      </c>
      <c r="C28">
        <v>35.51</v>
      </c>
      <c r="D28">
        <v>40.76</v>
      </c>
      <c r="E28">
        <v>-46.02</v>
      </c>
    </row>
    <row r="29" spans="1:5" ht="12">
      <c r="A29">
        <v>2100</v>
      </c>
      <c r="B29">
        <v>25.34</v>
      </c>
      <c r="C29">
        <v>38.04</v>
      </c>
      <c r="D29">
        <v>42</v>
      </c>
      <c r="E29">
        <v>-50.15</v>
      </c>
    </row>
    <row r="30" spans="1:5" ht="12">
      <c r="A30">
        <v>2200</v>
      </c>
      <c r="B30">
        <v>25.52</v>
      </c>
      <c r="C30">
        <v>40.58</v>
      </c>
      <c r="D30">
        <v>43.18</v>
      </c>
      <c r="E30">
        <v>-54.41</v>
      </c>
    </row>
    <row r="31" spans="1:5" ht="12">
      <c r="A31">
        <v>2300</v>
      </c>
      <c r="B31">
        <v>25.68</v>
      </c>
      <c r="C31">
        <v>43.14</v>
      </c>
      <c r="D31">
        <v>44.32</v>
      </c>
      <c r="E31">
        <v>-58.79</v>
      </c>
    </row>
    <row r="32" spans="1:5" ht="12">
      <c r="A32">
        <v>2400</v>
      </c>
      <c r="B32">
        <v>25.83</v>
      </c>
      <c r="C32">
        <v>45.71</v>
      </c>
      <c r="D32">
        <v>45.41</v>
      </c>
      <c r="E32">
        <v>-63.28</v>
      </c>
    </row>
    <row r="33" spans="1:5" ht="12">
      <c r="A33">
        <v>2500</v>
      </c>
      <c r="B33">
        <v>25.97</v>
      </c>
      <c r="C33">
        <v>48.3</v>
      </c>
      <c r="D33">
        <v>46.47</v>
      </c>
      <c r="E33">
        <v>-67.87</v>
      </c>
    </row>
    <row r="34" spans="1:5" ht="12">
      <c r="A34">
        <v>2600</v>
      </c>
      <c r="B34">
        <v>26.1</v>
      </c>
      <c r="C34">
        <v>50.91</v>
      </c>
      <c r="D34">
        <v>47.49</v>
      </c>
      <c r="E34">
        <v>-72.57</v>
      </c>
    </row>
    <row r="35" spans="1:5" ht="12">
      <c r="A35">
        <v>2700</v>
      </c>
      <c r="B35">
        <v>26.23</v>
      </c>
      <c r="C35">
        <v>53.52</v>
      </c>
      <c r="D35">
        <v>48.48</v>
      </c>
      <c r="E35">
        <v>-77.37</v>
      </c>
    </row>
    <row r="36" spans="1:5" ht="12">
      <c r="A36">
        <v>2800</v>
      </c>
      <c r="B36">
        <v>26.35</v>
      </c>
      <c r="C36">
        <v>56.15</v>
      </c>
      <c r="D36">
        <v>49.43</v>
      </c>
      <c r="E36">
        <v>-82.26</v>
      </c>
    </row>
    <row r="37" spans="1:5" ht="12">
      <c r="A37">
        <v>2900</v>
      </c>
      <c r="B37">
        <v>26.47</v>
      </c>
      <c r="C37">
        <v>58.79</v>
      </c>
      <c r="D37">
        <v>50.36</v>
      </c>
      <c r="E37">
        <v>-87.25</v>
      </c>
    </row>
    <row r="38" spans="1:5" ht="12">
      <c r="A38">
        <v>3000</v>
      </c>
      <c r="B38">
        <v>26.59</v>
      </c>
      <c r="C38">
        <v>61.45</v>
      </c>
      <c r="D38">
        <v>51.26</v>
      </c>
      <c r="E38">
        <v>-92.33</v>
      </c>
    </row>
    <row r="39" spans="1:5" ht="12">
      <c r="A39">
        <v>3100</v>
      </c>
      <c r="B39">
        <v>26.7</v>
      </c>
      <c r="C39">
        <v>64.11</v>
      </c>
      <c r="D39">
        <v>52.13</v>
      </c>
      <c r="E39">
        <v>-97.5</v>
      </c>
    </row>
    <row r="40" spans="1:5" ht="12">
      <c r="A40">
        <v>3200</v>
      </c>
      <c r="B40">
        <v>26.82</v>
      </c>
      <c r="C40">
        <v>66.79</v>
      </c>
      <c r="D40">
        <v>52.98</v>
      </c>
      <c r="E40">
        <v>-102.76</v>
      </c>
    </row>
    <row r="41" spans="1:5" ht="12">
      <c r="A41">
        <v>3300</v>
      </c>
      <c r="B41">
        <v>26.94</v>
      </c>
      <c r="C41">
        <v>69.47</v>
      </c>
      <c r="D41">
        <v>53.81</v>
      </c>
      <c r="E41">
        <v>-108.1</v>
      </c>
    </row>
    <row r="42" spans="1:5" ht="12">
      <c r="A42">
        <v>3400</v>
      </c>
      <c r="B42">
        <v>27.06</v>
      </c>
      <c r="C42">
        <v>72.17</v>
      </c>
      <c r="D42">
        <v>54.62</v>
      </c>
      <c r="E42">
        <v>-113.52</v>
      </c>
    </row>
    <row r="43" spans="1:5" ht="12">
      <c r="A43">
        <v>3500</v>
      </c>
      <c r="B43">
        <v>27.18</v>
      </c>
      <c r="C43">
        <v>74.89</v>
      </c>
      <c r="D43">
        <v>55.4</v>
      </c>
      <c r="E43">
        <v>-119.02</v>
      </c>
    </row>
    <row r="44" spans="1:5" ht="12">
      <c r="A44">
        <v>3600</v>
      </c>
      <c r="B44">
        <v>27.3</v>
      </c>
      <c r="C44">
        <v>77.61</v>
      </c>
      <c r="D44">
        <v>56.17</v>
      </c>
      <c r="E44">
        <v>-124.6</v>
      </c>
    </row>
    <row r="45" spans="1:5" ht="12">
      <c r="A45">
        <v>3700</v>
      </c>
      <c r="B45">
        <v>27.43</v>
      </c>
      <c r="C45">
        <v>80.35</v>
      </c>
      <c r="D45">
        <v>56.92</v>
      </c>
      <c r="E45">
        <v>-130.26</v>
      </c>
    </row>
    <row r="46" spans="1:5" ht="12">
      <c r="A46">
        <v>3800</v>
      </c>
      <c r="B46">
        <v>27.55</v>
      </c>
      <c r="C46">
        <v>83.1</v>
      </c>
      <c r="D46">
        <v>57.65</v>
      </c>
      <c r="E46">
        <v>-135.98</v>
      </c>
    </row>
    <row r="47" spans="1:5" ht="12">
      <c r="A47">
        <v>3900</v>
      </c>
      <c r="B47">
        <v>27.68</v>
      </c>
      <c r="C47">
        <v>85.86</v>
      </c>
      <c r="D47">
        <v>58.37</v>
      </c>
      <c r="E47">
        <v>-141.79</v>
      </c>
    </row>
    <row r="48" spans="1:5" ht="12">
      <c r="A48">
        <v>4000</v>
      </c>
      <c r="B48">
        <v>27.8</v>
      </c>
      <c r="C48">
        <v>88.63</v>
      </c>
      <c r="D48">
        <v>59.07</v>
      </c>
      <c r="E48">
        <v>-147.66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E4" sqref="E4"/>
    </sheetView>
  </sheetViews>
  <sheetFormatPr defaultColWidth="9.140625" defaultRowHeight="12.75"/>
  <cols>
    <col min="3" max="3" width="11.57421875" style="7" customWidth="1"/>
  </cols>
  <sheetData>
    <row r="1" ht="12">
      <c r="A1" s="2" t="s">
        <v>18</v>
      </c>
    </row>
    <row r="3" ht="12">
      <c r="A3" s="2" t="s">
        <v>19</v>
      </c>
    </row>
    <row r="5" spans="1:3" ht="12">
      <c r="A5" t="s">
        <v>22</v>
      </c>
      <c r="B5" s="7">
        <v>0.0083145</v>
      </c>
      <c r="C5" s="7" t="s">
        <v>23</v>
      </c>
    </row>
    <row r="7" spans="1:4" ht="15">
      <c r="A7" s="5" t="s">
        <v>2</v>
      </c>
      <c r="B7" s="6" t="s">
        <v>20</v>
      </c>
      <c r="C7" s="8" t="s">
        <v>21</v>
      </c>
      <c r="D7" s="6" t="s">
        <v>32</v>
      </c>
    </row>
    <row r="8" spans="1:2" ht="12.75">
      <c r="A8" s="5" t="s">
        <v>4</v>
      </c>
      <c r="B8" s="7" t="s">
        <v>28</v>
      </c>
    </row>
    <row r="10" spans="1:3" ht="12">
      <c r="A10" s="4">
        <v>298.15</v>
      </c>
      <c r="B10">
        <f>'CO2'!E10+'H2'!E10-'CO'!E10-'H2O'!E10</f>
        <v>-28.649999999999977</v>
      </c>
      <c r="C10" s="7">
        <f>EXP(-B10/(RGAS*A10))</f>
        <v>104529.83764593827</v>
      </c>
    </row>
    <row r="11" spans="1:3" ht="12">
      <c r="A11" s="4">
        <v>300</v>
      </c>
      <c r="B11">
        <f>'CO2'!E11+'H2'!E11-'CO'!E11-'H2O'!E11</f>
        <v>-28.58000000000004</v>
      </c>
      <c r="C11" s="7">
        <f aca="true" t="shared" si="0" ref="C11:C48">EXP(-B11/(RGAS*A11))</f>
        <v>94645.61645360717</v>
      </c>
    </row>
    <row r="12" spans="1:3" ht="12">
      <c r="A12" s="4">
        <v>400</v>
      </c>
      <c r="B12">
        <f>'CO2'!E12+'H2'!E12-'CO'!E12-'H2O'!E12</f>
        <v>-24.459999999999923</v>
      </c>
      <c r="C12" s="7">
        <f t="shared" si="0"/>
        <v>1563.4050477237029</v>
      </c>
    </row>
    <row r="13" spans="1:3" ht="12">
      <c r="A13" s="4">
        <v>500</v>
      </c>
      <c r="B13">
        <f>'CO2'!E13+'H2'!E13-'CO'!E13-'H2O'!E13</f>
        <v>-20.5</v>
      </c>
      <c r="C13" s="7">
        <f t="shared" si="0"/>
        <v>138.5379626067573</v>
      </c>
    </row>
    <row r="14" spans="1:3" ht="12">
      <c r="A14" s="4">
        <v>600</v>
      </c>
      <c r="B14">
        <f>'CO2'!E14+'H2'!E14-'CO'!E14-'H2O'!E14</f>
        <v>-16.710000000000036</v>
      </c>
      <c r="C14" s="7">
        <f t="shared" si="0"/>
        <v>28.49048090825214</v>
      </c>
    </row>
    <row r="15" spans="1:3" ht="12">
      <c r="A15" s="4">
        <v>700</v>
      </c>
      <c r="B15">
        <f>'CO2'!E15+'H2'!E15-'CO'!E15-'H2O'!E15</f>
        <v>-13.079999999999984</v>
      </c>
      <c r="C15" s="7">
        <f t="shared" si="0"/>
        <v>9.46276627732949</v>
      </c>
    </row>
    <row r="16" spans="1:3" ht="12">
      <c r="A16" s="4">
        <v>800</v>
      </c>
      <c r="B16">
        <f>'CO2'!E16+'H2'!E16-'CO'!E16-'H2O'!E16</f>
        <v>-9.599999999999966</v>
      </c>
      <c r="C16" s="7">
        <f t="shared" si="0"/>
        <v>4.234485239508536</v>
      </c>
    </row>
    <row r="17" spans="1:3" ht="12">
      <c r="A17" s="4">
        <v>900</v>
      </c>
      <c r="B17">
        <f>'CO2'!E17+'H2'!E17-'CO'!E17-'H2O'!E17</f>
        <v>-6.270000000000039</v>
      </c>
      <c r="C17" s="7">
        <f t="shared" si="0"/>
        <v>2.311493008137794</v>
      </c>
    </row>
    <row r="18" spans="1:3" ht="12">
      <c r="A18" s="4">
        <v>1000</v>
      </c>
      <c r="B18">
        <f>'CO2'!E18+'H2'!E18-'CO'!E18-'H2O'!E18</f>
        <v>-3.0599999999998886</v>
      </c>
      <c r="C18" s="7">
        <f t="shared" si="0"/>
        <v>1.4448879159783725</v>
      </c>
    </row>
    <row r="19" spans="1:3" ht="12">
      <c r="A19" s="4">
        <v>1100</v>
      </c>
      <c r="B19">
        <f>'CO2'!E19+'H2'!E19-'CO'!E19-'H2O'!E19</f>
        <v>0.06999999999999318</v>
      </c>
      <c r="C19" s="7">
        <f t="shared" si="0"/>
        <v>0.9923755537720399</v>
      </c>
    </row>
    <row r="20" spans="1:3" ht="12">
      <c r="A20" s="4">
        <v>1200</v>
      </c>
      <c r="B20">
        <f>'CO2'!E20+'H2'!E20-'CO'!E20-'H2O'!E20</f>
        <v>3.1000000000000227</v>
      </c>
      <c r="C20" s="7">
        <f t="shared" si="0"/>
        <v>0.732932120125365</v>
      </c>
    </row>
    <row r="21" spans="1:3" ht="12">
      <c r="A21" s="4">
        <v>1300</v>
      </c>
      <c r="B21">
        <f>'CO2'!E21+'H2'!E21-'CO'!E21-'H2O'!E21</f>
        <v>6.059999999999945</v>
      </c>
      <c r="C21" s="7">
        <f t="shared" si="0"/>
        <v>0.5708369349113935</v>
      </c>
    </row>
    <row r="22" spans="1:3" ht="12">
      <c r="A22" s="4">
        <v>1400</v>
      </c>
      <c r="B22">
        <f>'CO2'!E22+'H2'!E22-'CO'!E22-'H2O'!E22</f>
        <v>8.96000000000015</v>
      </c>
      <c r="C22" s="7">
        <f t="shared" si="0"/>
        <v>0.46313364727736084</v>
      </c>
    </row>
    <row r="23" spans="1:3" ht="12">
      <c r="A23" s="4">
        <v>1500</v>
      </c>
      <c r="B23">
        <f>'CO2'!E23+'H2'!E23-'CO'!E23-'H2O'!E23</f>
        <v>11.779999999999973</v>
      </c>
      <c r="C23" s="7">
        <f t="shared" si="0"/>
        <v>0.3888604856900559</v>
      </c>
    </row>
    <row r="24" spans="1:3" ht="12">
      <c r="A24" s="4">
        <v>1600</v>
      </c>
      <c r="B24">
        <f>'CO2'!E24+'H2'!E24-'CO'!E24-'H2O'!E24</f>
        <v>14.56000000000006</v>
      </c>
      <c r="C24" s="7">
        <f t="shared" si="0"/>
        <v>0.3347157850357273</v>
      </c>
    </row>
    <row r="25" spans="1:3" ht="12">
      <c r="A25" s="4">
        <v>1700</v>
      </c>
      <c r="B25">
        <f>'CO2'!E25+'H2'!E25-'CO'!E25-'H2O'!E25</f>
        <v>17.279999999999973</v>
      </c>
      <c r="C25" s="7">
        <f t="shared" si="0"/>
        <v>0.2944848800486376</v>
      </c>
    </row>
    <row r="26" spans="1:3" ht="12">
      <c r="A26" s="4">
        <v>1800</v>
      </c>
      <c r="B26">
        <f>'CO2'!E26+'H2'!E26-'CO'!E26-'H2O'!E26</f>
        <v>19.960000000000036</v>
      </c>
      <c r="C26" s="7">
        <f t="shared" si="0"/>
        <v>0.2635055666964035</v>
      </c>
    </row>
    <row r="27" spans="1:3" ht="12">
      <c r="A27" s="4">
        <v>1900</v>
      </c>
      <c r="B27">
        <f>'CO2'!E27+'H2'!E27-'CO'!E27-'H2O'!E27</f>
        <v>22.590000000000032</v>
      </c>
      <c r="C27" s="7">
        <f t="shared" si="0"/>
        <v>0.23931644358390217</v>
      </c>
    </row>
    <row r="28" spans="1:3" ht="12">
      <c r="A28" s="4">
        <v>2000</v>
      </c>
      <c r="B28">
        <f>'CO2'!E28+'H2'!E28-'CO'!E28-'H2O'!E28</f>
        <v>25.17999999999995</v>
      </c>
      <c r="C28" s="7">
        <f t="shared" si="0"/>
        <v>0.2199792309099427</v>
      </c>
    </row>
    <row r="29" spans="1:3" ht="12">
      <c r="A29" s="4">
        <v>2100</v>
      </c>
      <c r="B29">
        <f>'CO2'!E29+'H2'!E29-'CO'!E29-'H2O'!E29</f>
        <v>27.74000000000001</v>
      </c>
      <c r="C29" s="7">
        <f t="shared" si="0"/>
        <v>0.2041840686591525</v>
      </c>
    </row>
    <row r="30" spans="1:3" ht="12">
      <c r="A30" s="4">
        <v>2200</v>
      </c>
      <c r="B30">
        <f>'CO2'!E30+'H2'!E30-'CO'!E30-'H2O'!E30</f>
        <v>30.25999999999999</v>
      </c>
      <c r="C30" s="7">
        <f t="shared" si="0"/>
        <v>0.19122890047136834</v>
      </c>
    </row>
    <row r="31" spans="1:3" ht="12">
      <c r="A31" s="4">
        <v>2300</v>
      </c>
      <c r="B31">
        <f>'CO2'!E31+'H2'!E31-'CO'!E31-'H2O'!E31</f>
        <v>32.75</v>
      </c>
      <c r="C31" s="7">
        <f t="shared" si="0"/>
        <v>0.18040227664494307</v>
      </c>
    </row>
    <row r="32" spans="1:3" ht="12">
      <c r="A32" s="4">
        <v>2400</v>
      </c>
      <c r="B32">
        <f>'CO2'!E32+'H2'!E32-'CO'!E32-'H2O'!E32</f>
        <v>35.21000000000015</v>
      </c>
      <c r="C32" s="7">
        <f t="shared" si="0"/>
        <v>0.17127450069908978</v>
      </c>
    </row>
    <row r="33" spans="1:3" ht="12">
      <c r="A33" s="4">
        <v>2500</v>
      </c>
      <c r="B33">
        <f>'CO2'!E33+'H2'!E33-'CO'!E33-'H2O'!E33</f>
        <v>37.63999999999987</v>
      </c>
      <c r="C33" s="7">
        <f t="shared" si="0"/>
        <v>0.16352123226866735</v>
      </c>
    </row>
    <row r="34" spans="1:3" ht="12">
      <c r="A34" s="4">
        <v>2600</v>
      </c>
      <c r="B34">
        <f>'CO2'!E34+'H2'!E34-'CO'!E34-'H2O'!E34</f>
        <v>40.06000000000017</v>
      </c>
      <c r="C34" s="7">
        <f t="shared" si="0"/>
        <v>0.15674874466354152</v>
      </c>
    </row>
    <row r="35" spans="1:3" ht="12">
      <c r="A35" s="4">
        <v>2700</v>
      </c>
      <c r="B35">
        <f>'CO2'!E35+'H2'!E35-'CO'!E35-'H2O'!E35</f>
        <v>42.44000000000017</v>
      </c>
      <c r="C35" s="7">
        <f t="shared" si="0"/>
        <v>0.1509970860047231</v>
      </c>
    </row>
    <row r="36" spans="1:3" ht="12">
      <c r="A36" s="4">
        <v>2800</v>
      </c>
      <c r="B36">
        <f>'CO2'!E36+'H2'!E36-'CO'!E36-'H2O'!E36</f>
        <v>44.789999999999964</v>
      </c>
      <c r="C36" s="7">
        <f t="shared" si="0"/>
        <v>0.14603346275093831</v>
      </c>
    </row>
    <row r="37" spans="1:3" ht="12">
      <c r="A37" s="4">
        <v>2900</v>
      </c>
      <c r="B37">
        <f>'CO2'!E37+'H2'!E37-'CO'!E37-'H2O'!E37</f>
        <v>47.12999999999988</v>
      </c>
      <c r="C37" s="7">
        <f t="shared" si="0"/>
        <v>0.14161766572244863</v>
      </c>
    </row>
    <row r="38" spans="1:3" ht="12">
      <c r="A38" s="4">
        <v>3000</v>
      </c>
      <c r="B38">
        <f>'CO2'!E38+'H2'!E38-'CO'!E38-'H2O'!E38</f>
        <v>49.45000000000016</v>
      </c>
      <c r="C38" s="7">
        <f t="shared" si="0"/>
        <v>0.13772719396383792</v>
      </c>
    </row>
    <row r="39" spans="1:3" ht="12">
      <c r="A39" s="4">
        <v>3100</v>
      </c>
      <c r="B39">
        <f>'CO2'!E39+'H2'!E39-'CO'!E39-'H2O'!E39</f>
        <v>51.75</v>
      </c>
      <c r="C39" s="7">
        <f t="shared" si="0"/>
        <v>0.1342886956157066</v>
      </c>
    </row>
    <row r="40" spans="1:3" ht="12">
      <c r="A40" s="4">
        <v>3200</v>
      </c>
      <c r="B40">
        <f>'CO2'!E40+'H2'!E40-'CO'!E40-'H2O'!E40</f>
        <v>54.00999999999999</v>
      </c>
      <c r="C40" s="7">
        <f t="shared" si="0"/>
        <v>0.1313404179878174</v>
      </c>
    </row>
    <row r="41" spans="1:3" ht="12">
      <c r="A41" s="4">
        <v>3300</v>
      </c>
      <c r="B41">
        <f>'CO2'!E41+'H2'!E41-'CO'!E41-'H2O'!E41</f>
        <v>56.26999999999998</v>
      </c>
      <c r="C41" s="7">
        <f t="shared" si="0"/>
        <v>0.1286298133643613</v>
      </c>
    </row>
    <row r="42" spans="1:3" ht="12">
      <c r="A42" s="4">
        <v>3400</v>
      </c>
      <c r="B42">
        <f>'CO2'!E42+'H2'!E42-'CO'!E42-'H2O'!E42</f>
        <v>58.5</v>
      </c>
      <c r="C42" s="7">
        <f t="shared" si="0"/>
        <v>0.12626370184804872</v>
      </c>
    </row>
    <row r="43" spans="1:3" ht="12">
      <c r="A43" s="4">
        <v>3500</v>
      </c>
      <c r="B43">
        <f>'CO2'!E43+'H2'!E43-'CO'!E43-'H2O'!E43</f>
        <v>60.720000000000255</v>
      </c>
      <c r="C43" s="7">
        <f t="shared" si="0"/>
        <v>0.1241153180546415</v>
      </c>
    </row>
    <row r="44" spans="1:3" ht="12">
      <c r="A44" s="4">
        <v>3600</v>
      </c>
      <c r="B44">
        <f>'CO2'!E44+'H2'!E44-'CO'!E44-'H2O'!E44</f>
        <v>62.90999999999963</v>
      </c>
      <c r="C44" s="7">
        <f t="shared" si="0"/>
        <v>0.12224232241897728</v>
      </c>
    </row>
    <row r="45" spans="1:3" ht="12">
      <c r="A45" s="4">
        <v>3700</v>
      </c>
      <c r="B45">
        <f>'CO2'!E45+'H2'!E45-'CO'!E45-'H2O'!E45</f>
        <v>65.08999999999992</v>
      </c>
      <c r="C45" s="7">
        <f t="shared" si="0"/>
        <v>0.12053576624117572</v>
      </c>
    </row>
    <row r="46" spans="1:3" ht="12">
      <c r="A46" s="4">
        <v>3800</v>
      </c>
      <c r="B46">
        <f>'CO2'!E46+'H2'!E46-'CO'!E46-'H2O'!E46</f>
        <v>67.25999999999999</v>
      </c>
      <c r="C46" s="7">
        <f t="shared" si="0"/>
        <v>0.11897866197114317</v>
      </c>
    </row>
    <row r="47" spans="1:3" ht="12">
      <c r="A47" s="4">
        <v>3900</v>
      </c>
      <c r="B47">
        <f>'CO2'!E47+'H2'!E47-'CO'!E47-'H2O'!E47</f>
        <v>69.39999999999964</v>
      </c>
      <c r="C47" s="7">
        <f t="shared" si="0"/>
        <v>0.11762878347671289</v>
      </c>
    </row>
    <row r="48" spans="1:3" ht="12">
      <c r="A48" s="4">
        <v>4000</v>
      </c>
      <c r="B48">
        <f>'CO2'!E48+'H2'!E48-'CO'!E48-'H2O'!E48</f>
        <v>71.52999999999997</v>
      </c>
      <c r="C48" s="7">
        <f t="shared" si="0"/>
        <v>0.11639557973100005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7">
      <selection activeCell="D23" sqref="D23"/>
    </sheetView>
  </sheetViews>
  <sheetFormatPr defaultColWidth="9.140625" defaultRowHeight="12.75"/>
  <cols>
    <col min="3" max="3" width="11.57421875" style="7" customWidth="1"/>
    <col min="5" max="5" width="12.421875" style="0" bestFit="1" customWidth="1"/>
  </cols>
  <sheetData>
    <row r="1" ht="12">
      <c r="A1" s="2" t="s">
        <v>35</v>
      </c>
    </row>
    <row r="3" ht="12">
      <c r="A3" s="2" t="s">
        <v>36</v>
      </c>
    </row>
    <row r="5" spans="1:3" ht="12">
      <c r="A5" t="s">
        <v>22</v>
      </c>
      <c r="B5" s="7">
        <v>0.0083145</v>
      </c>
      <c r="C5" s="7" t="s">
        <v>23</v>
      </c>
    </row>
    <row r="7" spans="1:4" ht="15">
      <c r="A7" s="5" t="s">
        <v>2</v>
      </c>
      <c r="B7" s="6" t="s">
        <v>20</v>
      </c>
      <c r="C7" s="8" t="s">
        <v>21</v>
      </c>
      <c r="D7" s="6"/>
    </row>
    <row r="8" spans="1:2" ht="12.75">
      <c r="A8" s="5" t="s">
        <v>4</v>
      </c>
      <c r="B8" s="7" t="s">
        <v>28</v>
      </c>
    </row>
    <row r="10" spans="1:3" ht="12">
      <c r="A10" s="4">
        <v>298.15</v>
      </c>
      <c r="B10">
        <f>0.5*'O2'!E10+'H2'!E10-'H2O'!E10</f>
        <v>228.615</v>
      </c>
      <c r="C10" s="7">
        <f>EXP(-B10/(RGAS*A10))</f>
        <v>8.883107099993884E-41</v>
      </c>
    </row>
    <row r="11" spans="1:3" ht="12">
      <c r="A11" s="4">
        <v>300</v>
      </c>
      <c r="B11">
        <f>0.5*'O2'!E11+'H2'!E11-'H2O'!E11</f>
        <v>228.52499999999998</v>
      </c>
      <c r="C11" s="7">
        <f aca="true" t="shared" si="0" ref="C11:C48">EXP(-B11/(RGAS*A11))</f>
        <v>1.6263677864777956E-40</v>
      </c>
    </row>
    <row r="12" spans="1:3" ht="12">
      <c r="A12" s="4">
        <v>400</v>
      </c>
      <c r="B12">
        <f>0.5*'O2'!E12+'H2'!E12-'H2O'!E12</f>
        <v>223.93</v>
      </c>
      <c r="C12" s="7">
        <f t="shared" si="0"/>
        <v>5.733833611391765E-30</v>
      </c>
    </row>
    <row r="13" spans="1:3" ht="12">
      <c r="A13" s="4">
        <v>500</v>
      </c>
      <c r="B13">
        <f>0.5*'O2'!E13+'H2'!E13-'H2O'!E13</f>
        <v>219.085</v>
      </c>
      <c r="C13" s="7">
        <f t="shared" si="0"/>
        <v>1.2968733691229705E-23</v>
      </c>
    </row>
    <row r="14" spans="1:3" ht="12">
      <c r="A14" s="4">
        <v>600</v>
      </c>
      <c r="B14">
        <f>0.5*'O2'!E14+'H2'!E14-'H2O'!E14</f>
        <v>214.04500000000002</v>
      </c>
      <c r="C14" s="7">
        <f t="shared" si="0"/>
        <v>2.323673364717955E-19</v>
      </c>
    </row>
    <row r="15" spans="1:3" ht="12">
      <c r="A15" s="4">
        <v>700</v>
      </c>
      <c r="B15">
        <f>0.5*'O2'!E15+'H2'!E15-'H2O'!E15</f>
        <v>208.85999999999999</v>
      </c>
      <c r="C15" s="7">
        <f t="shared" si="0"/>
        <v>2.6004602230824333E-16</v>
      </c>
    </row>
    <row r="16" spans="1:3" ht="12">
      <c r="A16" s="4">
        <v>800</v>
      </c>
      <c r="B16">
        <f>0.5*'O2'!E16+'H2'!E16-'H2O'!E16</f>
        <v>203.55499999999998</v>
      </c>
      <c r="C16" s="7">
        <f t="shared" si="0"/>
        <v>5.1232031160319205E-14</v>
      </c>
    </row>
    <row r="17" spans="1:3" ht="12">
      <c r="A17" s="4">
        <v>900</v>
      </c>
      <c r="B17">
        <f>0.5*'O2'!E17+'H2'!E17-'H2O'!E17</f>
        <v>198.14000000000001</v>
      </c>
      <c r="C17" s="7">
        <f t="shared" si="0"/>
        <v>3.1661394954767702E-12</v>
      </c>
    </row>
    <row r="18" spans="1:3" ht="12">
      <c r="A18" s="4">
        <v>1000</v>
      </c>
      <c r="B18">
        <f>0.5*'O2'!E18+'H2'!E18-'H2O'!E18</f>
        <v>192.64500000000004</v>
      </c>
      <c r="C18" s="7">
        <f t="shared" si="0"/>
        <v>8.659633122327242E-11</v>
      </c>
    </row>
    <row r="19" spans="1:3" ht="12">
      <c r="A19" s="4">
        <v>1100</v>
      </c>
      <c r="B19">
        <f>0.5*'O2'!E19+'H2'!E19-'H2O'!E19</f>
        <v>187.09499999999997</v>
      </c>
      <c r="C19" s="7">
        <f t="shared" si="0"/>
        <v>1.3056099087967585E-09</v>
      </c>
    </row>
    <row r="20" spans="1:3" ht="12">
      <c r="A20" s="4">
        <v>1200</v>
      </c>
      <c r="B20">
        <f>0.5*'O2'!E20+'H2'!E20-'H2O'!E20</f>
        <v>181.49500000000006</v>
      </c>
      <c r="C20" s="7">
        <f t="shared" si="0"/>
        <v>1.2586880691833931E-08</v>
      </c>
    </row>
    <row r="21" spans="1:3" ht="12">
      <c r="A21" s="4">
        <v>1300</v>
      </c>
      <c r="B21">
        <f>0.5*'O2'!E21+'H2'!E21-'H2O'!E21</f>
        <v>175.84499999999997</v>
      </c>
      <c r="C21" s="7">
        <f t="shared" si="0"/>
        <v>8.602626161234191E-08</v>
      </c>
    </row>
    <row r="22" spans="1:3" ht="12">
      <c r="A22" s="4">
        <v>1400</v>
      </c>
      <c r="B22">
        <f>0.5*'O2'!E22+'H2'!E22-'H2O'!E22</f>
        <v>170.17000000000007</v>
      </c>
      <c r="C22" s="7">
        <f t="shared" si="0"/>
        <v>4.4774631404844827E-07</v>
      </c>
    </row>
    <row r="23" spans="1:4" ht="12">
      <c r="A23" s="4">
        <v>1500</v>
      </c>
      <c r="B23">
        <f>0.5*'O2'!E23+'H2'!E23-'H2O'!E23</f>
        <v>164.46500000000003</v>
      </c>
      <c r="C23" s="7">
        <f t="shared" si="0"/>
        <v>1.8748111456502273E-06</v>
      </c>
      <c r="D23" s="9"/>
    </row>
    <row r="24" spans="1:3" ht="12">
      <c r="A24" s="4">
        <v>1600</v>
      </c>
      <c r="B24">
        <f>0.5*'O2'!E24+'H2'!E24-'H2O'!E24</f>
        <v>158.735</v>
      </c>
      <c r="C24" s="7">
        <f t="shared" si="0"/>
        <v>6.575949847404712E-06</v>
      </c>
    </row>
    <row r="25" spans="1:3" ht="12">
      <c r="A25" s="4">
        <v>1700</v>
      </c>
      <c r="B25">
        <f>0.5*'O2'!E25+'H2'!E25-'H2O'!E25</f>
        <v>152.98000000000002</v>
      </c>
      <c r="C25" s="7">
        <f t="shared" si="0"/>
        <v>1.9934706013216256E-05</v>
      </c>
    </row>
    <row r="26" spans="1:3" ht="12">
      <c r="A26" s="4">
        <v>1800</v>
      </c>
      <c r="B26">
        <f>0.5*'O2'!E26+'H2'!E26-'H2O'!E26</f>
        <v>147.22000000000003</v>
      </c>
      <c r="C26" s="7">
        <f t="shared" si="0"/>
        <v>5.344283092335105E-05</v>
      </c>
    </row>
    <row r="27" spans="1:3" ht="12">
      <c r="A27" s="4">
        <v>1900</v>
      </c>
      <c r="B27">
        <f>0.5*'O2'!E27+'H2'!E27-'H2O'!E27</f>
        <v>141.43500000000006</v>
      </c>
      <c r="C27" s="7">
        <f t="shared" si="0"/>
        <v>0.00012935234045050465</v>
      </c>
    </row>
    <row r="28" spans="1:3" ht="12">
      <c r="A28" s="4">
        <v>2000</v>
      </c>
      <c r="B28">
        <f>0.5*'O2'!E28+'H2'!E28-'H2O'!E28</f>
        <v>135.64</v>
      </c>
      <c r="C28" s="7">
        <f t="shared" si="0"/>
        <v>0.00028676874147616195</v>
      </c>
    </row>
    <row r="29" spans="1:3" ht="12">
      <c r="A29" s="4">
        <v>2100</v>
      </c>
      <c r="B29">
        <f>0.5*'O2'!E29+'H2'!E29-'H2O'!E29</f>
        <v>129.83999999999992</v>
      </c>
      <c r="C29" s="7">
        <f t="shared" si="0"/>
        <v>0.0005895008115508949</v>
      </c>
    </row>
    <row r="30" spans="1:3" ht="12">
      <c r="A30" s="4">
        <v>2200</v>
      </c>
      <c r="B30">
        <f>0.5*'O2'!E30+'H2'!E30-'H2O'!E30</f>
        <v>124.03000000000009</v>
      </c>
      <c r="C30" s="7">
        <f t="shared" si="0"/>
        <v>0.0011355968852266342</v>
      </c>
    </row>
    <row r="31" spans="1:3" ht="12">
      <c r="A31" s="4">
        <v>2300</v>
      </c>
      <c r="B31">
        <f>0.5*'O2'!E31+'H2'!E31-'H2O'!E31</f>
        <v>118.20999999999992</v>
      </c>
      <c r="C31" s="7">
        <f t="shared" si="0"/>
        <v>0.002067431353858139</v>
      </c>
    </row>
    <row r="32" spans="1:3" ht="12">
      <c r="A32" s="4">
        <v>2400</v>
      </c>
      <c r="B32">
        <f>0.5*'O2'!E32+'H2'!E32-'H2O'!E32</f>
        <v>112.3900000000001</v>
      </c>
      <c r="C32" s="7">
        <f t="shared" si="0"/>
        <v>0.003580585884139246</v>
      </c>
    </row>
    <row r="33" spans="1:3" ht="12">
      <c r="A33" s="4">
        <v>2500</v>
      </c>
      <c r="B33">
        <f>0.5*'O2'!E33+'H2'!E33-'H2O'!E33</f>
        <v>106.54999999999995</v>
      </c>
      <c r="C33" s="7">
        <f t="shared" si="0"/>
        <v>0.005940364846764686</v>
      </c>
    </row>
    <row r="34" spans="1:3" ht="12">
      <c r="A34" s="4">
        <v>2600</v>
      </c>
      <c r="B34">
        <f>0.5*'O2'!E34+'H2'!E34-'H2O'!E34</f>
        <v>100.72000000000003</v>
      </c>
      <c r="C34" s="7">
        <f t="shared" si="0"/>
        <v>0.009474559191372496</v>
      </c>
    </row>
    <row r="35" spans="1:3" ht="12">
      <c r="A35" s="4">
        <v>2700</v>
      </c>
      <c r="B35">
        <f>0.5*'O2'!E35+'H2'!E35-'H2O'!E35</f>
        <v>94.875</v>
      </c>
      <c r="C35" s="7">
        <f t="shared" si="0"/>
        <v>0.01460753307684713</v>
      </c>
    </row>
    <row r="36" spans="1:3" ht="12">
      <c r="A36" s="4">
        <v>2800</v>
      </c>
      <c r="B36">
        <f>0.5*'O2'!E36+'H2'!E36-'H2O'!E36</f>
        <v>89.02999999999997</v>
      </c>
      <c r="C36" s="7">
        <f t="shared" si="0"/>
        <v>0.021835588231652707</v>
      </c>
    </row>
    <row r="37" spans="1:3" ht="12">
      <c r="A37" s="4">
        <v>2900</v>
      </c>
      <c r="B37">
        <f>0.5*'O2'!E37+'H2'!E37-'H2O'!E37</f>
        <v>83.17000000000007</v>
      </c>
      <c r="C37" s="7">
        <f t="shared" si="0"/>
        <v>0.0317674630331751</v>
      </c>
    </row>
    <row r="38" spans="1:3" ht="12">
      <c r="A38" s="4">
        <v>3000</v>
      </c>
      <c r="B38">
        <f>0.5*'O2'!E38+'H2'!E38-'H2O'!E38</f>
        <v>77.32500000000005</v>
      </c>
      <c r="C38" s="7">
        <f t="shared" si="0"/>
        <v>0.045048931486907084</v>
      </c>
    </row>
    <row r="39" spans="1:3" ht="12">
      <c r="A39" s="4">
        <v>3100</v>
      </c>
      <c r="B39">
        <f>0.5*'O2'!E39+'H2'!E39-'H2O'!E39</f>
        <v>71.47499999999991</v>
      </c>
      <c r="C39" s="7">
        <f t="shared" si="0"/>
        <v>0.06247172236320337</v>
      </c>
    </row>
    <row r="40" spans="1:3" ht="12">
      <c r="A40" s="4">
        <v>3200</v>
      </c>
      <c r="B40">
        <f>0.5*'O2'!E40+'H2'!E40-'H2O'!E40</f>
        <v>65.59500000000003</v>
      </c>
      <c r="C40" s="7">
        <f t="shared" si="0"/>
        <v>0.08497618243138057</v>
      </c>
    </row>
    <row r="41" spans="1:3" ht="12">
      <c r="A41" s="4">
        <v>3300</v>
      </c>
      <c r="B41">
        <f>0.5*'O2'!E41+'H2'!E41-'H2O'!E41</f>
        <v>59.74000000000001</v>
      </c>
      <c r="C41" s="7">
        <f t="shared" si="0"/>
        <v>0.11334893487199976</v>
      </c>
    </row>
    <row r="42" spans="1:3" ht="12">
      <c r="A42" s="4">
        <v>3400</v>
      </c>
      <c r="B42">
        <f>0.5*'O2'!E42+'H2'!E42-'H2O'!E42</f>
        <v>53.86500000000001</v>
      </c>
      <c r="C42" s="7">
        <f t="shared" si="0"/>
        <v>0.14875956931676368</v>
      </c>
    </row>
    <row r="43" spans="1:3" ht="12">
      <c r="A43" s="4">
        <v>3500</v>
      </c>
      <c r="B43">
        <f>0.5*'O2'!E43+'H2'!E43-'H2O'!E43</f>
        <v>47.99500000000012</v>
      </c>
      <c r="C43" s="7">
        <f t="shared" si="0"/>
        <v>0.19219011629868343</v>
      </c>
    </row>
    <row r="44" spans="1:3" ht="12">
      <c r="A44" s="4">
        <v>3600</v>
      </c>
      <c r="B44">
        <f>0.5*'O2'!E44+'H2'!E44-'H2O'!E44</f>
        <v>42.1099999999999</v>
      </c>
      <c r="C44" s="7">
        <f t="shared" si="0"/>
        <v>0.24491449265161633</v>
      </c>
    </row>
    <row r="45" spans="1:3" ht="12">
      <c r="A45" s="4">
        <v>3700</v>
      </c>
      <c r="B45">
        <f>0.5*'O2'!E45+'H2'!E45-'H2O'!E45</f>
        <v>36.22499999999991</v>
      </c>
      <c r="C45" s="7">
        <f t="shared" si="0"/>
        <v>0.3080398646224432</v>
      </c>
    </row>
    <row r="46" spans="1:3" ht="12">
      <c r="A46" s="4">
        <v>3800</v>
      </c>
      <c r="B46">
        <f>0.5*'O2'!E46+'H2'!E46-'H2O'!E46</f>
        <v>30.339999999999918</v>
      </c>
      <c r="C46" s="7">
        <f t="shared" si="0"/>
        <v>0.38278741896706325</v>
      </c>
    </row>
    <row r="47" spans="1:3" ht="12">
      <c r="A47" s="4">
        <v>3900</v>
      </c>
      <c r="B47">
        <f>0.5*'O2'!E47+'H2'!E47-'H2O'!E47</f>
        <v>24.444999999999936</v>
      </c>
      <c r="C47" s="7">
        <f t="shared" si="0"/>
        <v>0.47054787849636587</v>
      </c>
    </row>
    <row r="48" spans="1:3" ht="12">
      <c r="A48" s="4">
        <v>4000</v>
      </c>
      <c r="B48">
        <f>0.5*'O2'!E48+'H2'!E48-'H2O'!E48</f>
        <v>18.550000000000182</v>
      </c>
      <c r="C48" s="7">
        <f t="shared" si="0"/>
        <v>0.5724896978040607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I22" sqref="I22"/>
    </sheetView>
  </sheetViews>
  <sheetFormatPr defaultColWidth="9.140625" defaultRowHeight="12.75"/>
  <cols>
    <col min="3" max="3" width="11.57421875" style="7" customWidth="1"/>
    <col min="5" max="5" width="12.421875" style="0" bestFit="1" customWidth="1"/>
  </cols>
  <sheetData>
    <row r="1" ht="12">
      <c r="A1" s="2" t="s">
        <v>33</v>
      </c>
    </row>
    <row r="3" ht="12">
      <c r="A3" s="2" t="s">
        <v>34</v>
      </c>
    </row>
    <row r="5" spans="1:3" ht="12">
      <c r="A5" t="s">
        <v>22</v>
      </c>
      <c r="B5" s="7">
        <v>0.0083145</v>
      </c>
      <c r="C5" s="7" t="s">
        <v>23</v>
      </c>
    </row>
    <row r="7" spans="1:4" ht="15">
      <c r="A7" s="5" t="s">
        <v>2</v>
      </c>
      <c r="B7" s="6" t="s">
        <v>20</v>
      </c>
      <c r="C7" s="8" t="s">
        <v>21</v>
      </c>
      <c r="D7" s="6"/>
    </row>
    <row r="8" spans="1:2" ht="12.75">
      <c r="A8" s="5" t="s">
        <v>4</v>
      </c>
      <c r="B8" s="7" t="s">
        <v>28</v>
      </c>
    </row>
    <row r="10" spans="1:3" ht="12">
      <c r="A10" s="4">
        <v>298.15</v>
      </c>
      <c r="B10">
        <f>0.5*'O2'!E10+'CO'!E10-'CO2'!E10</f>
        <v>257.265</v>
      </c>
      <c r="C10" s="7">
        <f>EXP(-B10/(RGAS*A10))</f>
        <v>8.498154498318972E-46</v>
      </c>
    </row>
    <row r="11" spans="1:3" ht="12">
      <c r="A11" s="4">
        <v>300</v>
      </c>
      <c r="B11">
        <f>0.5*'O2'!E11+'CO'!E11-'CO2'!E11</f>
        <v>257.105</v>
      </c>
      <c r="C11" s="7">
        <f aca="true" t="shared" si="0" ref="C11:C48">EXP(-B11/(RGAS*A11))</f>
        <v>1.718376241201842E-45</v>
      </c>
    </row>
    <row r="12" spans="1:3" ht="12">
      <c r="A12" s="4">
        <v>400</v>
      </c>
      <c r="B12">
        <f>0.5*'O2'!E12+'CO'!E12-'CO2'!E12</f>
        <v>248.38999999999996</v>
      </c>
      <c r="C12" s="7">
        <f t="shared" si="0"/>
        <v>3.667529166379528E-33</v>
      </c>
    </row>
    <row r="13" spans="1:3" ht="12">
      <c r="A13" s="4">
        <v>500</v>
      </c>
      <c r="B13">
        <f>0.5*'O2'!E13+'CO'!E13-'CO2'!E13</f>
        <v>239.58500000000004</v>
      </c>
      <c r="C13" s="7">
        <f t="shared" si="0"/>
        <v>9.361140764024051E-26</v>
      </c>
    </row>
    <row r="14" spans="1:3" ht="12">
      <c r="A14" s="4">
        <v>600</v>
      </c>
      <c r="B14">
        <f>0.5*'O2'!E14+'CO'!E14-'CO2'!E14</f>
        <v>230.75500000000005</v>
      </c>
      <c r="C14" s="7">
        <f t="shared" si="0"/>
        <v>8.155963994433356E-21</v>
      </c>
    </row>
    <row r="15" spans="1:3" ht="12">
      <c r="A15" s="4">
        <v>700</v>
      </c>
      <c r="B15">
        <f>0.5*'O2'!E15+'CO'!E15-'CO2'!E15</f>
        <v>221.94</v>
      </c>
      <c r="C15" s="7">
        <f t="shared" si="0"/>
        <v>2.7480972760708387E-17</v>
      </c>
    </row>
    <row r="16" spans="1:3" ht="12">
      <c r="A16" s="4">
        <v>800</v>
      </c>
      <c r="B16">
        <f>0.5*'O2'!E16+'CO'!E16-'CO2'!E16</f>
        <v>213.15499999999992</v>
      </c>
      <c r="C16" s="7">
        <f t="shared" si="0"/>
        <v>1.2098762485299283E-14</v>
      </c>
    </row>
    <row r="17" spans="1:3" ht="12">
      <c r="A17" s="4">
        <v>900</v>
      </c>
      <c r="B17">
        <f>0.5*'O2'!E17+'CO'!E17-'CO2'!E17</f>
        <v>204.41000000000003</v>
      </c>
      <c r="C17" s="7">
        <f t="shared" si="0"/>
        <v>1.3697378639390852E-12</v>
      </c>
    </row>
    <row r="18" spans="1:3" ht="12">
      <c r="A18" s="4">
        <v>1000</v>
      </c>
      <c r="B18">
        <f>0.5*'O2'!E18+'CO'!E18-'CO2'!E18</f>
        <v>195.70499999999998</v>
      </c>
      <c r="C18" s="7">
        <f t="shared" si="0"/>
        <v>5.993290570544727E-11</v>
      </c>
    </row>
    <row r="19" spans="1:3" ht="12">
      <c r="A19" s="4">
        <v>1100</v>
      </c>
      <c r="B19">
        <f>0.5*'O2'!E19+'CO'!E19-'CO2'!E19</f>
        <v>187.0250000000001</v>
      </c>
      <c r="C19" s="7">
        <f t="shared" si="0"/>
        <v>1.3156409424175049E-09</v>
      </c>
    </row>
    <row r="20" spans="1:3" ht="12">
      <c r="A20" s="4">
        <v>1200</v>
      </c>
      <c r="B20">
        <f>0.5*'O2'!E20+'CO'!E20-'CO2'!E20</f>
        <v>178.39499999999998</v>
      </c>
      <c r="C20" s="7">
        <f t="shared" si="0"/>
        <v>1.7173323894825472E-08</v>
      </c>
    </row>
    <row r="21" spans="1:3" ht="12">
      <c r="A21" s="4">
        <v>1300</v>
      </c>
      <c r="B21">
        <f>0.5*'O2'!E21+'CO'!E21-'CO2'!E21</f>
        <v>169.78500000000008</v>
      </c>
      <c r="C21" s="7">
        <f t="shared" si="0"/>
        <v>1.507019892216588E-07</v>
      </c>
    </row>
    <row r="22" spans="1:3" ht="12">
      <c r="A22" s="4">
        <v>1400</v>
      </c>
      <c r="B22">
        <f>0.5*'O2'!E22+'CO'!E22-'CO2'!E22</f>
        <v>161.20999999999992</v>
      </c>
      <c r="C22" s="7">
        <f t="shared" si="0"/>
        <v>9.667756093314081E-07</v>
      </c>
    </row>
    <row r="23" spans="1:3" ht="12">
      <c r="A23" s="4">
        <v>1500</v>
      </c>
      <c r="B23">
        <f>0.5*'O2'!E23+'CO'!E23-'CO2'!E23</f>
        <v>152.68499999999995</v>
      </c>
      <c r="C23" s="7">
        <f t="shared" si="0"/>
        <v>4.821295077907646E-06</v>
      </c>
    </row>
    <row r="24" spans="1:3" ht="12">
      <c r="A24" s="4">
        <v>1600</v>
      </c>
      <c r="B24">
        <f>0.5*'O2'!E24+'CO'!E24-'CO2'!E24</f>
        <v>144.17500000000007</v>
      </c>
      <c r="C24" s="7">
        <f t="shared" si="0"/>
        <v>1.9646369073101065E-05</v>
      </c>
    </row>
    <row r="25" spans="1:3" ht="12">
      <c r="A25" s="4">
        <v>1700</v>
      </c>
      <c r="B25">
        <f>0.5*'O2'!E25+'CO'!E25-'CO2'!E25</f>
        <v>135.70000000000005</v>
      </c>
      <c r="C25" s="7">
        <f t="shared" si="0"/>
        <v>6.769347889753728E-05</v>
      </c>
    </row>
    <row r="26" spans="1:3" ht="12">
      <c r="A26" s="4">
        <v>1800</v>
      </c>
      <c r="B26">
        <f>0.5*'O2'!E26+'CO'!E26-'CO2'!E26</f>
        <v>127.25999999999999</v>
      </c>
      <c r="C26" s="7">
        <f t="shared" si="0"/>
        <v>0.0002028148080261429</v>
      </c>
    </row>
    <row r="27" spans="1:3" ht="12">
      <c r="A27" s="4">
        <v>1900</v>
      </c>
      <c r="B27">
        <f>0.5*'O2'!E27+'CO'!E27-'CO2'!E27</f>
        <v>118.84500000000003</v>
      </c>
      <c r="C27" s="7">
        <f t="shared" si="0"/>
        <v>0.0005405075326767292</v>
      </c>
    </row>
    <row r="28" spans="1:3" ht="12">
      <c r="A28" s="4">
        <v>2000</v>
      </c>
      <c r="B28">
        <f>0.5*'O2'!E28+'CO'!E28-'CO2'!E28</f>
        <v>110.46000000000015</v>
      </c>
      <c r="C28" s="7">
        <f t="shared" si="0"/>
        <v>0.0013036173473738543</v>
      </c>
    </row>
    <row r="29" spans="1:3" ht="12">
      <c r="A29" s="4">
        <v>2100</v>
      </c>
      <c r="B29">
        <f>0.5*'O2'!E29+'CO'!E29-'CO2'!E29</f>
        <v>102.10000000000002</v>
      </c>
      <c r="C29" s="7">
        <f t="shared" si="0"/>
        <v>0.002887104833506643</v>
      </c>
    </row>
    <row r="30" spans="1:3" ht="12">
      <c r="A30" s="4">
        <v>2200</v>
      </c>
      <c r="B30">
        <f>0.5*'O2'!E30+'CO'!E30-'CO2'!E30</f>
        <v>93.76999999999998</v>
      </c>
      <c r="C30" s="7">
        <f t="shared" si="0"/>
        <v>0.005938416643234678</v>
      </c>
    </row>
    <row r="31" spans="1:3" ht="12">
      <c r="A31" s="4">
        <v>2300</v>
      </c>
      <c r="B31">
        <f>0.5*'O2'!E31+'CO'!E31-'CO2'!E31</f>
        <v>85.46000000000004</v>
      </c>
      <c r="C31" s="7">
        <f t="shared" si="0"/>
        <v>0.011460117867177036</v>
      </c>
    </row>
    <row r="32" spans="1:3" ht="12">
      <c r="A32" s="4">
        <v>2400</v>
      </c>
      <c r="B32">
        <f>0.5*'O2'!E32+'CO'!E32-'CO2'!E32</f>
        <v>77.17999999999995</v>
      </c>
      <c r="C32" s="7">
        <f t="shared" si="0"/>
        <v>0.020905539759417755</v>
      </c>
    </row>
    <row r="33" spans="1:3" ht="12">
      <c r="A33" s="4">
        <v>2500</v>
      </c>
      <c r="B33">
        <f>0.5*'O2'!E33+'CO'!E33-'CO2'!E33</f>
        <v>68.91000000000008</v>
      </c>
      <c r="C33" s="7">
        <f t="shared" si="0"/>
        <v>0.036327789146088356</v>
      </c>
    </row>
    <row r="34" spans="1:3" ht="12">
      <c r="A34" s="4">
        <v>2600</v>
      </c>
      <c r="B34">
        <f>0.5*'O2'!E34+'CO'!E34-'CO2'!E34</f>
        <v>60.659999999999854</v>
      </c>
      <c r="C34" s="7">
        <f t="shared" si="0"/>
        <v>0.06044424286592837</v>
      </c>
    </row>
    <row r="35" spans="1:3" ht="12">
      <c r="A35" s="4">
        <v>2700</v>
      </c>
      <c r="B35">
        <f>0.5*'O2'!E35+'CO'!E35-'CO2'!E35</f>
        <v>52.434999999999945</v>
      </c>
      <c r="C35" s="7">
        <f t="shared" si="0"/>
        <v>0.09674049654435149</v>
      </c>
    </row>
    <row r="36" spans="1:3" ht="12">
      <c r="A36" s="4">
        <v>2800</v>
      </c>
      <c r="B36">
        <f>0.5*'O2'!E36+'CO'!E36-'CO2'!E36</f>
        <v>44.24000000000024</v>
      </c>
      <c r="C36" s="7">
        <f t="shared" si="0"/>
        <v>0.14952455293683836</v>
      </c>
    </row>
    <row r="37" spans="1:3" ht="12">
      <c r="A37" s="4">
        <v>2900</v>
      </c>
      <c r="B37">
        <f>0.5*'O2'!E37+'CO'!E37-'CO2'!E37</f>
        <v>36.04000000000019</v>
      </c>
      <c r="C37" s="7">
        <f t="shared" si="0"/>
        <v>0.2243185048356538</v>
      </c>
    </row>
    <row r="38" spans="1:3" ht="12">
      <c r="A38" s="4">
        <v>3000</v>
      </c>
      <c r="B38">
        <f>0.5*'O2'!E38+'CO'!E38-'CO2'!E38</f>
        <v>27.875</v>
      </c>
      <c r="C38" s="7">
        <f t="shared" si="0"/>
        <v>0.3270881384451575</v>
      </c>
    </row>
    <row r="39" spans="1:3" ht="12">
      <c r="A39" s="4">
        <v>3100</v>
      </c>
      <c r="B39">
        <f>0.5*'O2'!E39+'CO'!E39-'CO2'!E39</f>
        <v>19.72499999999991</v>
      </c>
      <c r="C39" s="7">
        <f t="shared" si="0"/>
        <v>0.46520462557755743</v>
      </c>
    </row>
    <row r="40" spans="1:3" ht="12">
      <c r="A40" s="4">
        <v>3200</v>
      </c>
      <c r="B40">
        <f>0.5*'O2'!E40+'CO'!E40-'CO2'!E40</f>
        <v>11.585000000000036</v>
      </c>
      <c r="C40" s="7">
        <f t="shared" si="0"/>
        <v>0.6469918684076568</v>
      </c>
    </row>
    <row r="41" spans="1:3" ht="12">
      <c r="A41" s="4">
        <v>3300</v>
      </c>
      <c r="B41">
        <f>0.5*'O2'!E41+'CO'!E41-'CO2'!E41</f>
        <v>3.4700000000000273</v>
      </c>
      <c r="C41" s="7">
        <f t="shared" si="0"/>
        <v>0.8812026691737754</v>
      </c>
    </row>
    <row r="42" spans="1:3" ht="12">
      <c r="A42" s="4">
        <v>3400</v>
      </c>
      <c r="B42">
        <f>0.5*'O2'!E42+'CO'!E42-'CO2'!E42</f>
        <v>-4.634999999999991</v>
      </c>
      <c r="C42" s="7">
        <f t="shared" si="0"/>
        <v>1.178165752622931</v>
      </c>
    </row>
    <row r="43" spans="1:3" ht="12">
      <c r="A43" s="4">
        <v>3500</v>
      </c>
      <c r="B43">
        <f>0.5*'O2'!E43+'CO'!E43-'CO2'!E43</f>
        <v>-12.725000000000136</v>
      </c>
      <c r="C43" s="7">
        <f t="shared" si="0"/>
        <v>1.548480230410175</v>
      </c>
    </row>
    <row r="44" spans="1:3" ht="12">
      <c r="A44" s="4">
        <v>3600</v>
      </c>
      <c r="B44">
        <f>0.5*'O2'!E44+'CO'!E44-'CO2'!E44</f>
        <v>-20.799999999999955</v>
      </c>
      <c r="C44" s="7">
        <f t="shared" si="0"/>
        <v>2.00351635837047</v>
      </c>
    </row>
    <row r="45" spans="1:3" ht="12">
      <c r="A45" s="4">
        <v>3700</v>
      </c>
      <c r="B45">
        <f>0.5*'O2'!E45+'CO'!E45-'CO2'!E45</f>
        <v>-28.86500000000001</v>
      </c>
      <c r="C45" s="7">
        <f t="shared" si="0"/>
        <v>2.5555888864231155</v>
      </c>
    </row>
    <row r="46" spans="1:3" ht="12">
      <c r="A46" s="4">
        <v>3800</v>
      </c>
      <c r="B46">
        <f>0.5*'O2'!E46+'CO'!E46-'CO2'!E46</f>
        <v>-36.919999999999845</v>
      </c>
      <c r="C46" s="7">
        <f t="shared" si="0"/>
        <v>3.2172778935764197</v>
      </c>
    </row>
    <row r="47" spans="1:3" ht="12">
      <c r="A47" s="4">
        <v>3900</v>
      </c>
      <c r="B47">
        <f>0.5*'O2'!E47+'CO'!E47-'CO2'!E47</f>
        <v>-44.95499999999993</v>
      </c>
      <c r="C47" s="7">
        <f t="shared" si="0"/>
        <v>4.00027837225337</v>
      </c>
    </row>
    <row r="48" spans="1:3" ht="12">
      <c r="A48" s="4">
        <v>4000</v>
      </c>
      <c r="B48">
        <f>0.5*'O2'!E48+'CO'!E48-'CO2'!E48</f>
        <v>-52.98000000000002</v>
      </c>
      <c r="C48" s="7">
        <f t="shared" si="0"/>
        <v>4.91848315139747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1</v>
      </c>
    </row>
    <row r="4" spans="1:3" ht="12.75">
      <c r="A4" s="1" t="s">
        <v>3</v>
      </c>
      <c r="B4" s="4">
        <v>18.02</v>
      </c>
      <c r="C4" s="4" t="s">
        <v>12</v>
      </c>
    </row>
    <row r="5" spans="1:3" ht="13.5">
      <c r="A5" s="3" t="s">
        <v>7</v>
      </c>
      <c r="B5" s="4">
        <v>-241.84</v>
      </c>
      <c r="C5" s="4" t="s">
        <v>6</v>
      </c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9" spans="1:5" ht="12">
      <c r="A9" s="4"/>
      <c r="B9" s="4"/>
      <c r="C9" s="4"/>
      <c r="D9" s="4"/>
      <c r="E9" s="4"/>
    </row>
    <row r="10" spans="1:5" ht="12">
      <c r="A10" s="4">
        <v>298.15</v>
      </c>
      <c r="B10" s="4">
        <v>33.45</v>
      </c>
      <c r="C10" s="4">
        <v>0</v>
      </c>
      <c r="D10" s="4">
        <v>188.71</v>
      </c>
      <c r="E10" s="4">
        <v>-298.11</v>
      </c>
    </row>
    <row r="11" spans="1:5" ht="12">
      <c r="A11" s="4">
        <v>300</v>
      </c>
      <c r="B11" s="4">
        <v>33.47</v>
      </c>
      <c r="C11" s="4">
        <v>0.06</v>
      </c>
      <c r="D11" s="4">
        <v>188.92</v>
      </c>
      <c r="E11" s="4">
        <v>-298.46</v>
      </c>
    </row>
    <row r="12" spans="1:5" ht="12">
      <c r="A12" s="4">
        <v>400</v>
      </c>
      <c r="B12" s="4">
        <v>34.44</v>
      </c>
      <c r="C12" s="4">
        <v>3.46</v>
      </c>
      <c r="D12" s="4">
        <v>198.69</v>
      </c>
      <c r="E12" s="4">
        <v>-317.86</v>
      </c>
    </row>
    <row r="13" spans="1:5" ht="12">
      <c r="A13" s="4">
        <v>500</v>
      </c>
      <c r="B13" s="4">
        <v>35.34</v>
      </c>
      <c r="C13" s="4">
        <v>6.95</v>
      </c>
      <c r="D13" s="4">
        <v>206.47</v>
      </c>
      <c r="E13" s="4">
        <v>-338.13</v>
      </c>
    </row>
    <row r="14" spans="1:5" ht="12">
      <c r="A14" s="4">
        <v>600</v>
      </c>
      <c r="B14" s="4">
        <v>36.29</v>
      </c>
      <c r="C14" s="4">
        <v>10.53</v>
      </c>
      <c r="D14" s="4">
        <v>212.99</v>
      </c>
      <c r="E14" s="4">
        <v>-359.11</v>
      </c>
    </row>
    <row r="15" spans="1:5" ht="12">
      <c r="A15" s="4">
        <v>700</v>
      </c>
      <c r="B15" s="4">
        <v>37.36</v>
      </c>
      <c r="C15" s="4">
        <v>14.21</v>
      </c>
      <c r="D15" s="4">
        <v>218.67</v>
      </c>
      <c r="E15" s="4">
        <v>-380.7</v>
      </c>
    </row>
    <row r="16" spans="1:5" ht="12">
      <c r="A16" s="4">
        <v>800</v>
      </c>
      <c r="B16" s="4">
        <v>38.59</v>
      </c>
      <c r="C16" s="4">
        <v>18.01</v>
      </c>
      <c r="D16" s="4">
        <v>223.73</v>
      </c>
      <c r="E16" s="4">
        <v>-402.83</v>
      </c>
    </row>
    <row r="17" spans="1:5" ht="12">
      <c r="A17" s="4">
        <v>900</v>
      </c>
      <c r="B17" s="4">
        <v>39.93</v>
      </c>
      <c r="C17" s="4">
        <v>21.93</v>
      </c>
      <c r="D17" s="4">
        <v>228.35</v>
      </c>
      <c r="E17" s="4">
        <v>-425.43</v>
      </c>
    </row>
    <row r="18" spans="1:5" ht="12">
      <c r="A18" s="4">
        <v>1000</v>
      </c>
      <c r="B18" s="4">
        <v>41.32</v>
      </c>
      <c r="C18" s="4">
        <v>25.99</v>
      </c>
      <c r="D18" s="4">
        <v>232.63</v>
      </c>
      <c r="E18" s="4">
        <v>-448.48</v>
      </c>
    </row>
    <row r="19" spans="1:5" ht="12">
      <c r="A19" s="4">
        <v>1100</v>
      </c>
      <c r="B19" s="4">
        <v>42.64</v>
      </c>
      <c r="C19" s="4">
        <v>30.19</v>
      </c>
      <c r="D19" s="4">
        <v>236.63</v>
      </c>
      <c r="E19" s="4">
        <v>-471.95</v>
      </c>
    </row>
    <row r="20" spans="1:5" ht="12">
      <c r="A20" s="4">
        <v>1200</v>
      </c>
      <c r="B20" s="4">
        <v>43.87</v>
      </c>
      <c r="C20" s="4">
        <v>34.52</v>
      </c>
      <c r="D20" s="4">
        <v>240.4</v>
      </c>
      <c r="E20" s="4">
        <v>-495.8</v>
      </c>
    </row>
    <row r="21" spans="1:5" ht="12">
      <c r="A21" s="4">
        <v>1300</v>
      </c>
      <c r="B21" s="4">
        <v>45.03</v>
      </c>
      <c r="C21" s="4">
        <v>38.96</v>
      </c>
      <c r="D21" s="4">
        <v>243.96</v>
      </c>
      <c r="E21" s="4">
        <v>-520.02</v>
      </c>
    </row>
    <row r="22" spans="1:5" ht="12">
      <c r="A22" s="4">
        <v>1400</v>
      </c>
      <c r="B22" s="4">
        <v>46.1</v>
      </c>
      <c r="C22" s="4">
        <v>43.52</v>
      </c>
      <c r="D22" s="4">
        <v>247.33</v>
      </c>
      <c r="E22" s="4">
        <v>-544.59</v>
      </c>
    </row>
    <row r="23" spans="1:5" ht="12">
      <c r="A23" s="4">
        <v>1500</v>
      </c>
      <c r="B23" s="4">
        <v>47.1</v>
      </c>
      <c r="C23" s="4">
        <v>48.18</v>
      </c>
      <c r="D23" s="4">
        <v>250.55</v>
      </c>
      <c r="E23" s="4">
        <v>-569.48</v>
      </c>
    </row>
    <row r="24" spans="1:5" ht="12">
      <c r="A24" s="4">
        <v>1600</v>
      </c>
      <c r="B24" s="4">
        <v>48.03</v>
      </c>
      <c r="C24" s="4">
        <v>52.94</v>
      </c>
      <c r="D24" s="4">
        <v>253.62</v>
      </c>
      <c r="E24" s="4">
        <v>-594.69</v>
      </c>
    </row>
    <row r="25" spans="1:5" ht="12">
      <c r="A25" s="4">
        <v>1700</v>
      </c>
      <c r="B25" s="4">
        <v>48.9</v>
      </c>
      <c r="C25" s="4">
        <v>57.79</v>
      </c>
      <c r="D25" s="4">
        <v>256.56</v>
      </c>
      <c r="E25" s="4">
        <v>-620.2</v>
      </c>
    </row>
    <row r="26" spans="1:5" ht="12">
      <c r="A26" s="4">
        <v>1800</v>
      </c>
      <c r="B26" s="4">
        <v>49.71</v>
      </c>
      <c r="C26" s="4">
        <v>62.72</v>
      </c>
      <c r="D26" s="4">
        <v>259.37</v>
      </c>
      <c r="E26" s="4">
        <v>-646</v>
      </c>
    </row>
    <row r="27" spans="1:5" ht="12">
      <c r="A27" s="4">
        <v>1900</v>
      </c>
      <c r="B27" s="4">
        <v>50.45</v>
      </c>
      <c r="C27" s="4">
        <v>67.73</v>
      </c>
      <c r="D27" s="4">
        <v>262.08</v>
      </c>
      <c r="E27" s="4">
        <v>-672.07</v>
      </c>
    </row>
    <row r="28" spans="1:5" ht="12">
      <c r="A28" s="4">
        <v>2000</v>
      </c>
      <c r="B28" s="4">
        <v>51.14</v>
      </c>
      <c r="C28" s="4">
        <v>72.81</v>
      </c>
      <c r="D28" s="4">
        <v>264.69</v>
      </c>
      <c r="E28" s="4">
        <v>-698.41</v>
      </c>
    </row>
    <row r="29" spans="1:5" ht="12">
      <c r="A29" s="4">
        <v>2100</v>
      </c>
      <c r="B29" s="4">
        <v>51.78</v>
      </c>
      <c r="C29" s="4">
        <v>77.95</v>
      </c>
      <c r="D29" s="4">
        <v>267.2</v>
      </c>
      <c r="E29" s="4">
        <v>-725.01</v>
      </c>
    </row>
    <row r="30" spans="1:5" ht="12">
      <c r="A30" s="4">
        <v>2200</v>
      </c>
      <c r="B30" s="4">
        <v>52.38</v>
      </c>
      <c r="C30" s="4">
        <v>83.16</v>
      </c>
      <c r="D30" s="4">
        <v>269.62</v>
      </c>
      <c r="E30" s="4">
        <v>-751.85</v>
      </c>
    </row>
    <row r="31" spans="1:5" ht="12">
      <c r="A31" s="4">
        <v>2300</v>
      </c>
      <c r="B31" s="4">
        <v>52.93</v>
      </c>
      <c r="C31" s="4">
        <v>88.43</v>
      </c>
      <c r="D31" s="4">
        <v>271.96</v>
      </c>
      <c r="E31" s="4">
        <v>-778.93</v>
      </c>
    </row>
    <row r="32" spans="1:5" ht="12">
      <c r="A32" s="4">
        <v>2400</v>
      </c>
      <c r="B32" s="4">
        <v>53.44</v>
      </c>
      <c r="C32" s="4">
        <v>93.74</v>
      </c>
      <c r="D32" s="4">
        <v>274.22</v>
      </c>
      <c r="E32" s="4">
        <v>-806.24</v>
      </c>
    </row>
    <row r="33" spans="1:5" ht="12">
      <c r="A33" s="4">
        <v>2500</v>
      </c>
      <c r="B33" s="4">
        <v>53.91</v>
      </c>
      <c r="C33" s="4">
        <v>99.11</v>
      </c>
      <c r="D33" s="4">
        <v>276.42</v>
      </c>
      <c r="E33" s="4">
        <v>-833.77</v>
      </c>
    </row>
    <row r="34" spans="1:5" ht="12">
      <c r="A34" s="4">
        <v>2600</v>
      </c>
      <c r="B34" s="4">
        <v>54.34</v>
      </c>
      <c r="C34" s="4">
        <v>104.52</v>
      </c>
      <c r="D34" s="4">
        <v>278.54</v>
      </c>
      <c r="E34" s="4">
        <v>-861.52</v>
      </c>
    </row>
    <row r="35" spans="1:5" ht="12">
      <c r="A35" s="4">
        <v>2700</v>
      </c>
      <c r="B35" s="4">
        <v>54.74</v>
      </c>
      <c r="C35" s="4">
        <v>109.98</v>
      </c>
      <c r="D35" s="4">
        <v>280.6</v>
      </c>
      <c r="E35" s="4">
        <v>-889.48</v>
      </c>
    </row>
    <row r="36" spans="1:5" ht="12">
      <c r="A36" s="4">
        <v>2800</v>
      </c>
      <c r="B36" s="4">
        <v>55.11</v>
      </c>
      <c r="C36" s="4">
        <v>115.47</v>
      </c>
      <c r="D36" s="4">
        <v>282.59</v>
      </c>
      <c r="E36" s="4">
        <v>-917.64</v>
      </c>
    </row>
    <row r="37" spans="1:5" ht="12">
      <c r="A37" s="4">
        <v>2900</v>
      </c>
      <c r="B37" s="4">
        <v>55.46</v>
      </c>
      <c r="C37" s="4">
        <v>121</v>
      </c>
      <c r="D37" s="4">
        <v>284.53</v>
      </c>
      <c r="E37" s="4">
        <v>-945.99</v>
      </c>
    </row>
    <row r="38" spans="1:5" ht="12">
      <c r="A38" s="4">
        <v>3000</v>
      </c>
      <c r="B38" s="4">
        <v>55.78</v>
      </c>
      <c r="C38" s="4">
        <v>126.56</v>
      </c>
      <c r="D38" s="4">
        <v>286.42</v>
      </c>
      <c r="E38" s="4">
        <v>-974.54</v>
      </c>
    </row>
    <row r="39" spans="1:5" ht="12">
      <c r="A39" s="4">
        <v>3100</v>
      </c>
      <c r="B39" s="4">
        <v>56.08</v>
      </c>
      <c r="C39" s="4">
        <v>132.16</v>
      </c>
      <c r="D39" s="4">
        <v>288.25</v>
      </c>
      <c r="E39" s="4">
        <v>-1003.28</v>
      </c>
    </row>
    <row r="40" spans="1:5" ht="12">
      <c r="A40" s="4">
        <v>3200</v>
      </c>
      <c r="B40" s="4">
        <v>56.35</v>
      </c>
      <c r="C40" s="4">
        <v>137.78</v>
      </c>
      <c r="D40" s="4">
        <v>290.04</v>
      </c>
      <c r="E40" s="4">
        <v>-1032.19</v>
      </c>
    </row>
    <row r="41" spans="1:5" ht="12">
      <c r="A41" s="4">
        <v>3300</v>
      </c>
      <c r="B41" s="4">
        <v>56.61</v>
      </c>
      <c r="C41" s="4">
        <v>143.43</v>
      </c>
      <c r="D41" s="4">
        <v>291.78</v>
      </c>
      <c r="E41" s="4">
        <v>-1061.28</v>
      </c>
    </row>
    <row r="42" spans="1:5" ht="12">
      <c r="A42" s="4">
        <v>3400</v>
      </c>
      <c r="B42" s="4">
        <v>56.85</v>
      </c>
      <c r="C42" s="4">
        <v>149.1</v>
      </c>
      <c r="D42" s="4">
        <v>293.47</v>
      </c>
      <c r="E42" s="4">
        <v>-1090.55</v>
      </c>
    </row>
    <row r="43" spans="1:5" ht="12">
      <c r="A43" s="4">
        <v>3500</v>
      </c>
      <c r="B43" s="4">
        <v>57.08</v>
      </c>
      <c r="C43" s="4">
        <v>154.8</v>
      </c>
      <c r="D43" s="4">
        <v>295.12</v>
      </c>
      <c r="E43" s="4">
        <v>-1119.98</v>
      </c>
    </row>
    <row r="44" spans="1:5" ht="12">
      <c r="A44" s="4">
        <v>3600</v>
      </c>
      <c r="B44" s="4">
        <v>57.29</v>
      </c>
      <c r="C44" s="4">
        <v>160.51</v>
      </c>
      <c r="D44" s="4">
        <v>296.73</v>
      </c>
      <c r="E44" s="4">
        <v>-1149.57</v>
      </c>
    </row>
    <row r="45" spans="1:5" ht="12">
      <c r="A45" s="4">
        <v>3700</v>
      </c>
      <c r="B45" s="4">
        <v>57.49</v>
      </c>
      <c r="C45" s="4">
        <v>166.25</v>
      </c>
      <c r="D45" s="4">
        <v>298.31</v>
      </c>
      <c r="E45" s="4">
        <v>-1179.32</v>
      </c>
    </row>
    <row r="46" spans="1:5" ht="12">
      <c r="A46" s="4">
        <v>3800</v>
      </c>
      <c r="B46" s="4">
        <v>57.68</v>
      </c>
      <c r="C46" s="4">
        <v>172.01</v>
      </c>
      <c r="D46" s="4">
        <v>299.84</v>
      </c>
      <c r="E46" s="4">
        <v>-1209.23</v>
      </c>
    </row>
    <row r="47" spans="1:5" ht="12">
      <c r="A47" s="4">
        <v>3900</v>
      </c>
      <c r="B47" s="4">
        <v>57.86</v>
      </c>
      <c r="C47" s="4">
        <v>177.79</v>
      </c>
      <c r="D47" s="4">
        <v>301.34</v>
      </c>
      <c r="E47" s="4">
        <v>-1239.29</v>
      </c>
    </row>
    <row r="48" spans="1:5" ht="12">
      <c r="A48" s="4">
        <v>4000</v>
      </c>
      <c r="B48" s="4">
        <v>58.03</v>
      </c>
      <c r="C48" s="4">
        <v>183.58</v>
      </c>
      <c r="D48" s="4">
        <v>302.81</v>
      </c>
      <c r="E48" s="4">
        <v>-1269.5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13</v>
      </c>
    </row>
    <row r="4" spans="1:3" ht="12.75">
      <c r="A4" s="1" t="s">
        <v>3</v>
      </c>
      <c r="B4" s="4">
        <v>44.01</v>
      </c>
      <c r="C4" s="4" t="s">
        <v>12</v>
      </c>
    </row>
    <row r="5" spans="1:3" ht="13.5">
      <c r="A5" s="3" t="s">
        <v>7</v>
      </c>
      <c r="B5" s="4">
        <v>-393.55</v>
      </c>
      <c r="C5" s="4" t="s">
        <v>6</v>
      </c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5" ht="12">
      <c r="A10">
        <v>298.15</v>
      </c>
      <c r="B10">
        <v>37.2</v>
      </c>
      <c r="C10">
        <v>0</v>
      </c>
      <c r="D10">
        <v>213.74</v>
      </c>
      <c r="E10">
        <v>-457.27</v>
      </c>
    </row>
    <row r="11" spans="1:5" ht="12">
      <c r="A11">
        <v>300</v>
      </c>
      <c r="B11">
        <v>37.28</v>
      </c>
      <c r="C11">
        <v>0.07</v>
      </c>
      <c r="D11">
        <v>213.97</v>
      </c>
      <c r="E11">
        <v>-457.67</v>
      </c>
    </row>
    <row r="12" spans="1:5" ht="12">
      <c r="A12">
        <v>400</v>
      </c>
      <c r="B12">
        <v>41.28</v>
      </c>
      <c r="C12">
        <v>4</v>
      </c>
      <c r="D12">
        <v>225.26</v>
      </c>
      <c r="E12">
        <v>-479.65</v>
      </c>
    </row>
    <row r="13" spans="1:5" ht="12">
      <c r="A13">
        <v>500</v>
      </c>
      <c r="B13">
        <v>44.57</v>
      </c>
      <c r="C13">
        <v>8.3</v>
      </c>
      <c r="D13">
        <v>234.83</v>
      </c>
      <c r="E13">
        <v>-502.66</v>
      </c>
    </row>
    <row r="14" spans="1:5" ht="12">
      <c r="A14">
        <v>600</v>
      </c>
      <c r="B14">
        <v>47.31</v>
      </c>
      <c r="C14">
        <v>12.9</v>
      </c>
      <c r="D14">
        <v>243.21</v>
      </c>
      <c r="E14">
        <v>-526.57</v>
      </c>
    </row>
    <row r="15" spans="1:5" ht="12">
      <c r="A15">
        <v>700</v>
      </c>
      <c r="B15">
        <v>49.62</v>
      </c>
      <c r="C15">
        <v>17.75</v>
      </c>
      <c r="D15">
        <v>250.68</v>
      </c>
      <c r="E15">
        <v>-551.27</v>
      </c>
    </row>
    <row r="16" spans="1:5" ht="12">
      <c r="A16">
        <v>800</v>
      </c>
      <c r="B16">
        <v>51.55</v>
      </c>
      <c r="C16">
        <v>22.81</v>
      </c>
      <c r="D16">
        <v>257.44</v>
      </c>
      <c r="E16">
        <v>-576.68</v>
      </c>
    </row>
    <row r="17" spans="1:5" ht="12">
      <c r="A17">
        <v>900</v>
      </c>
      <c r="B17">
        <v>53.14</v>
      </c>
      <c r="C17">
        <v>28.05</v>
      </c>
      <c r="D17">
        <v>263.6</v>
      </c>
      <c r="E17">
        <v>-602.74</v>
      </c>
    </row>
    <row r="18" spans="1:5" ht="12">
      <c r="A18">
        <v>1000</v>
      </c>
      <c r="B18">
        <v>54.36</v>
      </c>
      <c r="C18">
        <v>33.43</v>
      </c>
      <c r="D18">
        <v>269.27</v>
      </c>
      <c r="E18">
        <v>-629.39</v>
      </c>
    </row>
    <row r="19" spans="1:5" ht="12">
      <c r="A19">
        <v>1100</v>
      </c>
      <c r="B19">
        <v>55.33</v>
      </c>
      <c r="C19">
        <v>38.91</v>
      </c>
      <c r="D19">
        <v>274.5</v>
      </c>
      <c r="E19">
        <v>-656.58</v>
      </c>
    </row>
    <row r="20" spans="1:5" ht="12">
      <c r="A20">
        <v>1200</v>
      </c>
      <c r="B20">
        <v>56.21</v>
      </c>
      <c r="C20">
        <v>44.49</v>
      </c>
      <c r="D20">
        <v>279.35</v>
      </c>
      <c r="E20">
        <v>-684.28</v>
      </c>
    </row>
    <row r="21" spans="1:5" ht="12">
      <c r="A21">
        <v>1300</v>
      </c>
      <c r="B21">
        <v>56.98</v>
      </c>
      <c r="C21">
        <v>50.15</v>
      </c>
      <c r="D21">
        <v>283.88</v>
      </c>
      <c r="E21">
        <v>-712.44</v>
      </c>
    </row>
    <row r="22" spans="1:5" ht="12">
      <c r="A22">
        <v>1400</v>
      </c>
      <c r="B22">
        <v>57.68</v>
      </c>
      <c r="C22">
        <v>55.88</v>
      </c>
      <c r="D22">
        <v>288.13</v>
      </c>
      <c r="E22">
        <v>-741.04</v>
      </c>
    </row>
    <row r="23" spans="1:5" ht="12">
      <c r="A23">
        <v>1500</v>
      </c>
      <c r="B23">
        <v>58.29</v>
      </c>
      <c r="C23">
        <v>61.68</v>
      </c>
      <c r="D23">
        <v>292.13</v>
      </c>
      <c r="E23">
        <v>-770.06</v>
      </c>
    </row>
    <row r="24" spans="1:5" ht="12">
      <c r="A24">
        <v>1600</v>
      </c>
      <c r="B24">
        <v>58.84</v>
      </c>
      <c r="C24">
        <v>67.54</v>
      </c>
      <c r="D24">
        <v>295.91</v>
      </c>
      <c r="E24">
        <v>-799.46</v>
      </c>
    </row>
    <row r="25" spans="1:5" ht="12">
      <c r="A25">
        <v>1700</v>
      </c>
      <c r="B25">
        <v>59.32</v>
      </c>
      <c r="C25">
        <v>73.45</v>
      </c>
      <c r="D25">
        <v>299.49</v>
      </c>
      <c r="E25">
        <v>-829.23</v>
      </c>
    </row>
    <row r="26" spans="1:5" ht="12">
      <c r="A26">
        <v>1800</v>
      </c>
      <c r="B26">
        <v>59.74</v>
      </c>
      <c r="C26">
        <v>79.4</v>
      </c>
      <c r="D26">
        <v>302.89</v>
      </c>
      <c r="E26">
        <v>-859.35</v>
      </c>
    </row>
    <row r="27" spans="1:5" ht="12">
      <c r="A27">
        <v>1900</v>
      </c>
      <c r="B27">
        <v>60.11</v>
      </c>
      <c r="C27">
        <v>85.39</v>
      </c>
      <c r="D27">
        <v>306.13</v>
      </c>
      <c r="E27">
        <v>-889.8</v>
      </c>
    </row>
    <row r="28" spans="1:5" ht="12">
      <c r="A28">
        <v>2000</v>
      </c>
      <c r="B28">
        <v>60.43</v>
      </c>
      <c r="C28">
        <v>91.42</v>
      </c>
      <c r="D28">
        <v>309.22</v>
      </c>
      <c r="E28">
        <v>-920.57</v>
      </c>
    </row>
    <row r="29" spans="1:5" ht="12">
      <c r="A29">
        <v>2100</v>
      </c>
      <c r="B29">
        <v>60.72</v>
      </c>
      <c r="C29">
        <v>97.48</v>
      </c>
      <c r="D29">
        <v>312.18</v>
      </c>
      <c r="E29">
        <v>-951.64</v>
      </c>
    </row>
    <row r="30" spans="1:5" ht="12">
      <c r="A30">
        <v>2200</v>
      </c>
      <c r="B30">
        <v>60.97</v>
      </c>
      <c r="C30">
        <v>103.56</v>
      </c>
      <c r="D30">
        <v>315.01</v>
      </c>
      <c r="E30">
        <v>-983</v>
      </c>
    </row>
    <row r="31" spans="1:5" ht="12">
      <c r="A31">
        <v>2300</v>
      </c>
      <c r="B31">
        <v>61.19</v>
      </c>
      <c r="C31">
        <v>109.67</v>
      </c>
      <c r="D31">
        <v>317.72</v>
      </c>
      <c r="E31">
        <v>-1014.64</v>
      </c>
    </row>
    <row r="32" spans="1:5" ht="12">
      <c r="A32">
        <v>2400</v>
      </c>
      <c r="B32">
        <v>61.38</v>
      </c>
      <c r="C32">
        <v>115.8</v>
      </c>
      <c r="D32">
        <v>320.33</v>
      </c>
      <c r="E32">
        <v>-1046.55</v>
      </c>
    </row>
    <row r="33" spans="1:5" ht="12">
      <c r="A33">
        <v>2500</v>
      </c>
      <c r="B33">
        <v>61.55</v>
      </c>
      <c r="C33">
        <v>121.94</v>
      </c>
      <c r="D33">
        <v>322.84</v>
      </c>
      <c r="E33">
        <v>-1078.71</v>
      </c>
    </row>
    <row r="34" spans="1:5" ht="12">
      <c r="A34">
        <v>2600</v>
      </c>
      <c r="B34">
        <v>61.7</v>
      </c>
      <c r="C34">
        <v>128.11</v>
      </c>
      <c r="D34">
        <v>325.26</v>
      </c>
      <c r="E34">
        <v>-1111.11</v>
      </c>
    </row>
    <row r="35" spans="1:5" ht="12">
      <c r="A35">
        <v>2700</v>
      </c>
      <c r="B35">
        <v>61.84</v>
      </c>
      <c r="C35">
        <v>134.28</v>
      </c>
      <c r="D35">
        <v>327.59</v>
      </c>
      <c r="E35">
        <v>-1143.75</v>
      </c>
    </row>
    <row r="36" spans="1:5" ht="12">
      <c r="A36">
        <v>2800</v>
      </c>
      <c r="B36">
        <v>61.97</v>
      </c>
      <c r="C36">
        <v>140.47</v>
      </c>
      <c r="D36">
        <v>329.84</v>
      </c>
      <c r="E36">
        <v>-1176.63</v>
      </c>
    </row>
    <row r="37" spans="1:5" ht="12">
      <c r="A37">
        <v>2900</v>
      </c>
      <c r="B37">
        <v>62.08</v>
      </c>
      <c r="C37">
        <v>146.68</v>
      </c>
      <c r="D37">
        <v>332.02</v>
      </c>
      <c r="E37">
        <v>-1209.72</v>
      </c>
    </row>
    <row r="38" spans="1:5" ht="12">
      <c r="A38">
        <v>3000</v>
      </c>
      <c r="B38">
        <v>62.19</v>
      </c>
      <c r="C38">
        <v>152.89</v>
      </c>
      <c r="D38">
        <v>334.12</v>
      </c>
      <c r="E38">
        <v>-1243.03</v>
      </c>
    </row>
    <row r="39" spans="1:5" ht="12">
      <c r="A39">
        <v>3100</v>
      </c>
      <c r="B39">
        <v>62.3</v>
      </c>
      <c r="C39">
        <v>159.12</v>
      </c>
      <c r="D39">
        <v>336.17</v>
      </c>
      <c r="E39">
        <v>-1276.54</v>
      </c>
    </row>
    <row r="40" spans="1:5" ht="12">
      <c r="A40">
        <v>3200</v>
      </c>
      <c r="B40">
        <v>62.41</v>
      </c>
      <c r="C40">
        <v>165.35</v>
      </c>
      <c r="D40">
        <v>338.15</v>
      </c>
      <c r="E40">
        <v>-1310.26</v>
      </c>
    </row>
    <row r="41" spans="1:5" ht="12">
      <c r="A41">
        <v>3300</v>
      </c>
      <c r="B41">
        <v>62.51</v>
      </c>
      <c r="C41">
        <v>171.6</v>
      </c>
      <c r="D41">
        <v>340.07</v>
      </c>
      <c r="E41">
        <v>-1344.17</v>
      </c>
    </row>
    <row r="42" spans="1:5" ht="12">
      <c r="A42">
        <v>3400</v>
      </c>
      <c r="B42">
        <v>62.61</v>
      </c>
      <c r="C42">
        <v>177.85</v>
      </c>
      <c r="D42">
        <v>341.93</v>
      </c>
      <c r="E42">
        <v>-1378.27</v>
      </c>
    </row>
    <row r="43" spans="1:5" ht="12">
      <c r="A43">
        <v>3500</v>
      </c>
      <c r="B43">
        <v>62.72</v>
      </c>
      <c r="C43">
        <v>184.12</v>
      </c>
      <c r="D43">
        <v>343.75</v>
      </c>
      <c r="E43">
        <v>-1412.56</v>
      </c>
    </row>
    <row r="44" spans="1:5" ht="12">
      <c r="A44">
        <v>3600</v>
      </c>
      <c r="B44">
        <v>62.82</v>
      </c>
      <c r="C44">
        <v>190.4</v>
      </c>
      <c r="D44">
        <v>345.52</v>
      </c>
      <c r="E44">
        <v>-1447.02</v>
      </c>
    </row>
    <row r="45" spans="1:5" ht="12">
      <c r="A45">
        <v>3700</v>
      </c>
      <c r="B45">
        <v>62.93</v>
      </c>
      <c r="C45">
        <v>196.68</v>
      </c>
      <c r="D45">
        <v>347.24</v>
      </c>
      <c r="E45">
        <v>-1481.66</v>
      </c>
    </row>
    <row r="46" spans="1:5" ht="12">
      <c r="A46">
        <v>3800</v>
      </c>
      <c r="B46">
        <v>63.04</v>
      </c>
      <c r="C46">
        <v>202.98</v>
      </c>
      <c r="D46">
        <v>348.92</v>
      </c>
      <c r="E46">
        <v>-1516.47</v>
      </c>
    </row>
    <row r="47" spans="1:5" ht="12">
      <c r="A47">
        <v>3900</v>
      </c>
      <c r="B47">
        <v>63.15</v>
      </c>
      <c r="C47">
        <v>209.29</v>
      </c>
      <c r="D47">
        <v>350.56</v>
      </c>
      <c r="E47">
        <v>-1551.44</v>
      </c>
    </row>
    <row r="48" spans="1:5" ht="12">
      <c r="A48">
        <v>4000</v>
      </c>
      <c r="B48">
        <v>63.26</v>
      </c>
      <c r="C48">
        <v>215.61</v>
      </c>
      <c r="D48">
        <v>352.16</v>
      </c>
      <c r="E48">
        <v>-1586.58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H10" sqref="H10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14</v>
      </c>
    </row>
    <row r="4" spans="1:3" ht="12.75">
      <c r="A4" s="1" t="s">
        <v>3</v>
      </c>
      <c r="B4" s="4">
        <v>28.01</v>
      </c>
      <c r="C4" s="4" t="s">
        <v>12</v>
      </c>
    </row>
    <row r="5" spans="1:3" ht="13.5">
      <c r="A5" s="3" t="s">
        <v>7</v>
      </c>
      <c r="B5" s="4">
        <v>-110.54</v>
      </c>
      <c r="C5" s="4" t="s">
        <v>6</v>
      </c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5" ht="12">
      <c r="A10">
        <v>298.15</v>
      </c>
      <c r="B10">
        <v>29.07</v>
      </c>
      <c r="C10">
        <v>0</v>
      </c>
      <c r="D10">
        <v>197.55</v>
      </c>
      <c r="E10">
        <v>-169.44</v>
      </c>
    </row>
    <row r="11" spans="1:5" ht="12">
      <c r="A11">
        <v>300</v>
      </c>
      <c r="B11">
        <v>29.08</v>
      </c>
      <c r="C11">
        <v>0.05</v>
      </c>
      <c r="D11">
        <v>197.73</v>
      </c>
      <c r="E11">
        <v>-169.81</v>
      </c>
    </row>
    <row r="12" spans="1:5" ht="12">
      <c r="A12">
        <v>400</v>
      </c>
      <c r="B12">
        <v>29.43</v>
      </c>
      <c r="C12">
        <v>2.98</v>
      </c>
      <c r="D12">
        <v>206.14</v>
      </c>
      <c r="E12">
        <v>-190.02</v>
      </c>
    </row>
    <row r="13" spans="1:5" ht="12">
      <c r="A13">
        <v>500</v>
      </c>
      <c r="B13">
        <v>29.86</v>
      </c>
      <c r="C13">
        <v>5.94</v>
      </c>
      <c r="D13">
        <v>212.75</v>
      </c>
      <c r="E13">
        <v>-210.97</v>
      </c>
    </row>
    <row r="14" spans="1:5" ht="12">
      <c r="A14">
        <v>600</v>
      </c>
      <c r="B14">
        <v>30.41</v>
      </c>
      <c r="C14">
        <v>8.95</v>
      </c>
      <c r="D14">
        <v>218.24</v>
      </c>
      <c r="E14">
        <v>-232.53</v>
      </c>
    </row>
    <row r="15" spans="1:5" ht="12">
      <c r="A15">
        <v>700</v>
      </c>
      <c r="B15">
        <v>31.09</v>
      </c>
      <c r="C15">
        <v>12.03</v>
      </c>
      <c r="D15">
        <v>222.98</v>
      </c>
      <c r="E15">
        <v>-254.6</v>
      </c>
    </row>
    <row r="16" spans="1:5" ht="12">
      <c r="A16">
        <v>800</v>
      </c>
      <c r="B16">
        <v>31.86</v>
      </c>
      <c r="C16">
        <v>15.18</v>
      </c>
      <c r="D16">
        <v>227.18</v>
      </c>
      <c r="E16">
        <v>-277.11</v>
      </c>
    </row>
    <row r="17" spans="1:5" ht="12">
      <c r="A17">
        <v>900</v>
      </c>
      <c r="B17">
        <v>32.63</v>
      </c>
      <c r="C17">
        <v>18.4</v>
      </c>
      <c r="D17">
        <v>230.98</v>
      </c>
      <c r="E17">
        <v>-300.02</v>
      </c>
    </row>
    <row r="18" spans="1:5" ht="12">
      <c r="A18">
        <v>1000</v>
      </c>
      <c r="B18">
        <v>33.25</v>
      </c>
      <c r="C18">
        <v>21.7</v>
      </c>
      <c r="D18">
        <v>234.45</v>
      </c>
      <c r="E18">
        <v>-323.29</v>
      </c>
    </row>
    <row r="19" spans="1:5" ht="12">
      <c r="A19">
        <v>1100</v>
      </c>
      <c r="B19">
        <v>33.72</v>
      </c>
      <c r="C19">
        <v>25.05</v>
      </c>
      <c r="D19">
        <v>237.64</v>
      </c>
      <c r="E19">
        <v>-346.9</v>
      </c>
    </row>
    <row r="20" spans="1:5" ht="12">
      <c r="A20">
        <v>1200</v>
      </c>
      <c r="B20">
        <v>34.15</v>
      </c>
      <c r="C20">
        <v>28.44</v>
      </c>
      <c r="D20">
        <v>240.6</v>
      </c>
      <c r="E20">
        <v>-370.81</v>
      </c>
    </row>
    <row r="21" spans="1:5" ht="12">
      <c r="A21">
        <v>1300</v>
      </c>
      <c r="B21">
        <v>34.53</v>
      </c>
      <c r="C21">
        <v>31.87</v>
      </c>
      <c r="D21">
        <v>243.34</v>
      </c>
      <c r="E21">
        <v>-395.01</v>
      </c>
    </row>
    <row r="22" spans="1:5" ht="12">
      <c r="A22">
        <v>1400</v>
      </c>
      <c r="B22">
        <v>34.87</v>
      </c>
      <c r="C22">
        <v>35.34</v>
      </c>
      <c r="D22">
        <v>245.92</v>
      </c>
      <c r="E22">
        <v>-419.48</v>
      </c>
    </row>
    <row r="23" spans="1:5" ht="12">
      <c r="A23">
        <v>1500</v>
      </c>
      <c r="B23">
        <v>35.18</v>
      </c>
      <c r="C23">
        <v>38.85</v>
      </c>
      <c r="D23">
        <v>248.33</v>
      </c>
      <c r="E23">
        <v>-444.19</v>
      </c>
    </row>
    <row r="24" spans="1:5" ht="12">
      <c r="A24">
        <v>1600</v>
      </c>
      <c r="B24">
        <v>35.45</v>
      </c>
      <c r="C24">
        <v>42.38</v>
      </c>
      <c r="D24">
        <v>250.61</v>
      </c>
      <c r="E24">
        <v>-469.14</v>
      </c>
    </row>
    <row r="25" spans="1:5" ht="12">
      <c r="A25">
        <v>1700</v>
      </c>
      <c r="B25">
        <v>35.69</v>
      </c>
      <c r="C25">
        <v>45.94</v>
      </c>
      <c r="D25">
        <v>252.77</v>
      </c>
      <c r="E25">
        <v>-494.31</v>
      </c>
    </row>
    <row r="26" spans="1:5" ht="12">
      <c r="A26">
        <v>1800</v>
      </c>
      <c r="B26">
        <v>35.91</v>
      </c>
      <c r="C26">
        <v>49.52</v>
      </c>
      <c r="D26">
        <v>254.81</v>
      </c>
      <c r="E26">
        <v>-519.69</v>
      </c>
    </row>
    <row r="27" spans="1:5" ht="12">
      <c r="A27">
        <v>1900</v>
      </c>
      <c r="B27">
        <v>36.1</v>
      </c>
      <c r="C27">
        <v>53.12</v>
      </c>
      <c r="D27">
        <v>256.76</v>
      </c>
      <c r="E27">
        <v>-545.27</v>
      </c>
    </row>
    <row r="28" spans="1:5" ht="12">
      <c r="A28">
        <v>2000</v>
      </c>
      <c r="B28">
        <v>36.27</v>
      </c>
      <c r="C28">
        <v>56.74</v>
      </c>
      <c r="D28">
        <v>258.62</v>
      </c>
      <c r="E28">
        <v>-571.04</v>
      </c>
    </row>
    <row r="29" spans="1:5" ht="12">
      <c r="A29">
        <v>2100</v>
      </c>
      <c r="B29">
        <v>36.42</v>
      </c>
      <c r="C29">
        <v>60.37</v>
      </c>
      <c r="D29">
        <v>260.39</v>
      </c>
      <c r="E29">
        <v>-596.99</v>
      </c>
    </row>
    <row r="30" spans="1:5" ht="12">
      <c r="A30">
        <v>2200</v>
      </c>
      <c r="B30">
        <v>36.55</v>
      </c>
      <c r="C30">
        <v>64.02</v>
      </c>
      <c r="D30">
        <v>262.09</v>
      </c>
      <c r="E30">
        <v>-623.11</v>
      </c>
    </row>
    <row r="31" spans="1:5" ht="12">
      <c r="A31">
        <v>2300</v>
      </c>
      <c r="B31">
        <v>36.67</v>
      </c>
      <c r="C31">
        <v>67.68</v>
      </c>
      <c r="D31">
        <v>263.72</v>
      </c>
      <c r="E31">
        <v>-649.4</v>
      </c>
    </row>
    <row r="32" spans="1:5" ht="12">
      <c r="A32">
        <v>2400</v>
      </c>
      <c r="B32">
        <v>36.77</v>
      </c>
      <c r="C32">
        <v>71.35</v>
      </c>
      <c r="D32">
        <v>265.28</v>
      </c>
      <c r="E32">
        <v>-675.85</v>
      </c>
    </row>
    <row r="33" spans="1:5" ht="12">
      <c r="A33">
        <v>2500</v>
      </c>
      <c r="B33">
        <v>36.87</v>
      </c>
      <c r="C33">
        <v>75.04</v>
      </c>
      <c r="D33">
        <v>266.78</v>
      </c>
      <c r="E33">
        <v>-702.46</v>
      </c>
    </row>
    <row r="34" spans="1:5" ht="12">
      <c r="A34">
        <v>2600</v>
      </c>
      <c r="B34">
        <v>36.95</v>
      </c>
      <c r="C34">
        <v>78.73</v>
      </c>
      <c r="D34">
        <v>268.23</v>
      </c>
      <c r="E34">
        <v>-729.21</v>
      </c>
    </row>
    <row r="35" spans="1:5" ht="12">
      <c r="A35">
        <v>2700</v>
      </c>
      <c r="B35">
        <v>37.02</v>
      </c>
      <c r="C35">
        <v>82.43</v>
      </c>
      <c r="D35">
        <v>269.62</v>
      </c>
      <c r="E35">
        <v>-756.1</v>
      </c>
    </row>
    <row r="36" spans="1:5" ht="12">
      <c r="A36">
        <v>2800</v>
      </c>
      <c r="B36">
        <v>37.09</v>
      </c>
      <c r="C36">
        <v>86.13</v>
      </c>
      <c r="D36">
        <v>270.97</v>
      </c>
      <c r="E36">
        <v>-783.13</v>
      </c>
    </row>
    <row r="37" spans="1:5" ht="12">
      <c r="A37">
        <v>2900</v>
      </c>
      <c r="B37">
        <v>37.16</v>
      </c>
      <c r="C37">
        <v>89.84</v>
      </c>
      <c r="D37">
        <v>272.28</v>
      </c>
      <c r="E37">
        <v>-810.3</v>
      </c>
    </row>
    <row r="38" spans="1:5" ht="12">
      <c r="A38">
        <v>3000</v>
      </c>
      <c r="B38">
        <v>37.21</v>
      </c>
      <c r="C38">
        <v>93.56</v>
      </c>
      <c r="D38">
        <v>273.54</v>
      </c>
      <c r="E38">
        <v>-837.59</v>
      </c>
    </row>
    <row r="39" spans="1:5" ht="12">
      <c r="A39">
        <v>3100</v>
      </c>
      <c r="B39">
        <v>37.27</v>
      </c>
      <c r="C39">
        <v>97.29</v>
      </c>
      <c r="D39">
        <v>274.76</v>
      </c>
      <c r="E39">
        <v>-865</v>
      </c>
    </row>
    <row r="40" spans="1:5" ht="12">
      <c r="A40">
        <v>3200</v>
      </c>
      <c r="B40">
        <v>37.32</v>
      </c>
      <c r="C40">
        <v>101.02</v>
      </c>
      <c r="D40">
        <v>275.94</v>
      </c>
      <c r="E40">
        <v>-892.54</v>
      </c>
    </row>
    <row r="41" spans="1:5" ht="12">
      <c r="A41">
        <v>3300</v>
      </c>
      <c r="B41">
        <v>37.37</v>
      </c>
      <c r="C41">
        <v>104.75</v>
      </c>
      <c r="D41">
        <v>277.09</v>
      </c>
      <c r="E41">
        <v>-920.19</v>
      </c>
    </row>
    <row r="42" spans="1:5" ht="12">
      <c r="A42">
        <v>3400</v>
      </c>
      <c r="B42">
        <v>37.42</v>
      </c>
      <c r="C42">
        <v>108.49</v>
      </c>
      <c r="D42">
        <v>278.21</v>
      </c>
      <c r="E42">
        <v>-947.95</v>
      </c>
    </row>
    <row r="43" spans="1:5" ht="12">
      <c r="A43">
        <v>3500</v>
      </c>
      <c r="B43">
        <v>37.47</v>
      </c>
      <c r="C43">
        <v>112.24</v>
      </c>
      <c r="D43">
        <v>279.29</v>
      </c>
      <c r="E43">
        <v>-975.83</v>
      </c>
    </row>
    <row r="44" spans="1:5" ht="12">
      <c r="A44">
        <v>3600</v>
      </c>
      <c r="B44">
        <v>37.52</v>
      </c>
      <c r="C44">
        <v>115.98</v>
      </c>
      <c r="D44">
        <v>280.35</v>
      </c>
      <c r="E44">
        <v>-1003.81</v>
      </c>
    </row>
    <row r="45" spans="1:5" ht="12">
      <c r="A45">
        <v>3700</v>
      </c>
      <c r="B45">
        <v>37.57</v>
      </c>
      <c r="C45">
        <v>119.74</v>
      </c>
      <c r="D45">
        <v>281.38</v>
      </c>
      <c r="E45">
        <v>-1031.9</v>
      </c>
    </row>
    <row r="46" spans="1:5" ht="12">
      <c r="A46">
        <v>3800</v>
      </c>
      <c r="B46">
        <v>37.62</v>
      </c>
      <c r="C46">
        <v>123.5</v>
      </c>
      <c r="D46">
        <v>282.38</v>
      </c>
      <c r="E46">
        <v>-1060.09</v>
      </c>
    </row>
    <row r="47" spans="1:5" ht="12">
      <c r="A47">
        <v>3900</v>
      </c>
      <c r="B47">
        <v>37.67</v>
      </c>
      <c r="C47">
        <v>127.26</v>
      </c>
      <c r="D47">
        <v>283.36</v>
      </c>
      <c r="E47">
        <v>-1088.37</v>
      </c>
    </row>
    <row r="48" spans="1:5" ht="12">
      <c r="A48">
        <v>4000</v>
      </c>
      <c r="B48">
        <v>37.72</v>
      </c>
      <c r="C48">
        <v>131.03</v>
      </c>
      <c r="D48">
        <v>284.31</v>
      </c>
      <c r="E48">
        <v>-1116.76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H23" sqref="H23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15</v>
      </c>
    </row>
    <row r="4" spans="1:3" ht="12.75">
      <c r="A4" s="1" t="s">
        <v>3</v>
      </c>
      <c r="B4" s="4">
        <v>2.02</v>
      </c>
      <c r="C4" s="4" t="s">
        <v>12</v>
      </c>
    </row>
    <row r="5" spans="1:3" ht="13.5">
      <c r="A5" s="3" t="s">
        <v>7</v>
      </c>
      <c r="B5" s="4">
        <v>0</v>
      </c>
      <c r="C5" s="4" t="s">
        <v>6</v>
      </c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5" ht="12">
      <c r="A10">
        <v>298.15</v>
      </c>
      <c r="B10">
        <v>28.87</v>
      </c>
      <c r="C10">
        <v>0</v>
      </c>
      <c r="D10">
        <v>130.59</v>
      </c>
      <c r="E10">
        <v>-38.93</v>
      </c>
    </row>
    <row r="11" spans="1:5" ht="12">
      <c r="A11">
        <v>300</v>
      </c>
      <c r="B11">
        <v>28.88</v>
      </c>
      <c r="C11">
        <v>0.05</v>
      </c>
      <c r="D11">
        <v>130.77</v>
      </c>
      <c r="E11">
        <v>-39.18</v>
      </c>
    </row>
    <row r="12" spans="1:5" ht="12">
      <c r="A12">
        <v>400</v>
      </c>
      <c r="B12">
        <v>29.12</v>
      </c>
      <c r="C12">
        <v>2.95</v>
      </c>
      <c r="D12">
        <v>139.12</v>
      </c>
      <c r="E12">
        <v>-52.69</v>
      </c>
    </row>
    <row r="13" spans="1:5" ht="12">
      <c r="A13">
        <v>500</v>
      </c>
      <c r="B13">
        <v>29.28</v>
      </c>
      <c r="C13">
        <v>5.87</v>
      </c>
      <c r="D13">
        <v>145.63</v>
      </c>
      <c r="E13">
        <v>-66.94</v>
      </c>
    </row>
    <row r="14" spans="1:5" ht="12">
      <c r="A14">
        <v>600</v>
      </c>
      <c r="B14">
        <v>29.38</v>
      </c>
      <c r="C14">
        <v>8.81</v>
      </c>
      <c r="D14">
        <v>150.98</v>
      </c>
      <c r="E14">
        <v>-81.78</v>
      </c>
    </row>
    <row r="15" spans="1:5" ht="12">
      <c r="A15">
        <v>700</v>
      </c>
      <c r="B15">
        <v>29.46</v>
      </c>
      <c r="C15">
        <v>11.75</v>
      </c>
      <c r="D15">
        <v>155.51</v>
      </c>
      <c r="E15">
        <v>-97.11</v>
      </c>
    </row>
    <row r="16" spans="1:5" ht="12">
      <c r="A16">
        <v>800</v>
      </c>
      <c r="B16">
        <v>29.58</v>
      </c>
      <c r="C16">
        <v>14.7</v>
      </c>
      <c r="D16">
        <v>159.45</v>
      </c>
      <c r="E16">
        <v>-112.86</v>
      </c>
    </row>
    <row r="17" spans="1:5" ht="12">
      <c r="A17">
        <v>900</v>
      </c>
      <c r="B17">
        <v>29.79</v>
      </c>
      <c r="C17">
        <v>17.67</v>
      </c>
      <c r="D17">
        <v>162.95</v>
      </c>
      <c r="E17">
        <v>-128.98</v>
      </c>
    </row>
    <row r="18" spans="1:5" ht="12">
      <c r="A18">
        <v>1000</v>
      </c>
      <c r="B18">
        <v>30.16</v>
      </c>
      <c r="C18">
        <v>20.66</v>
      </c>
      <c r="D18">
        <v>166.11</v>
      </c>
      <c r="E18">
        <v>-145.44</v>
      </c>
    </row>
    <row r="19" spans="1:5" ht="12">
      <c r="A19">
        <v>1100</v>
      </c>
      <c r="B19">
        <v>30.62</v>
      </c>
      <c r="C19">
        <v>23.7</v>
      </c>
      <c r="D19">
        <v>169</v>
      </c>
      <c r="E19">
        <v>-162.2</v>
      </c>
    </row>
    <row r="20" spans="1:5" ht="12">
      <c r="A20">
        <v>1200</v>
      </c>
      <c r="B20">
        <v>31.08</v>
      </c>
      <c r="C20">
        <v>26.79</v>
      </c>
      <c r="D20">
        <v>171.69</v>
      </c>
      <c r="E20">
        <v>-179.23</v>
      </c>
    </row>
    <row r="21" spans="1:5" ht="12">
      <c r="A21">
        <v>1300</v>
      </c>
      <c r="B21">
        <v>31.52</v>
      </c>
      <c r="C21">
        <v>29.92</v>
      </c>
      <c r="D21">
        <v>174.19</v>
      </c>
      <c r="E21">
        <v>-196.53</v>
      </c>
    </row>
    <row r="22" spans="1:5" ht="12">
      <c r="A22">
        <v>1400</v>
      </c>
      <c r="B22">
        <v>31.94</v>
      </c>
      <c r="C22">
        <v>33.09</v>
      </c>
      <c r="D22">
        <v>176.54</v>
      </c>
      <c r="E22">
        <v>-214.07</v>
      </c>
    </row>
    <row r="23" spans="1:5" ht="12">
      <c r="A23">
        <v>1500</v>
      </c>
      <c r="B23">
        <v>32.36</v>
      </c>
      <c r="C23">
        <v>36.31</v>
      </c>
      <c r="D23">
        <v>178.76</v>
      </c>
      <c r="E23">
        <v>-231.83</v>
      </c>
    </row>
    <row r="24" spans="1:5" ht="12">
      <c r="A24">
        <v>1600</v>
      </c>
      <c r="B24">
        <v>32.76</v>
      </c>
      <c r="C24">
        <v>39.56</v>
      </c>
      <c r="D24">
        <v>180.86</v>
      </c>
      <c r="E24">
        <v>-249.81</v>
      </c>
    </row>
    <row r="25" spans="1:5" ht="12">
      <c r="A25">
        <v>1700</v>
      </c>
      <c r="B25">
        <v>33.15</v>
      </c>
      <c r="C25">
        <v>42.86</v>
      </c>
      <c r="D25">
        <v>182.86</v>
      </c>
      <c r="E25">
        <v>-268</v>
      </c>
    </row>
    <row r="26" spans="1:5" ht="12">
      <c r="A26">
        <v>1800</v>
      </c>
      <c r="B26">
        <v>33.52</v>
      </c>
      <c r="C26">
        <v>46.19</v>
      </c>
      <c r="D26">
        <v>184.76</v>
      </c>
      <c r="E26">
        <v>-286.38</v>
      </c>
    </row>
    <row r="27" spans="1:5" ht="12">
      <c r="A27">
        <v>1900</v>
      </c>
      <c r="B27">
        <v>33.89</v>
      </c>
      <c r="C27">
        <v>49.56</v>
      </c>
      <c r="D27">
        <v>186.59</v>
      </c>
      <c r="E27">
        <v>-304.95</v>
      </c>
    </row>
    <row r="28" spans="1:5" ht="12">
      <c r="A28">
        <v>2000</v>
      </c>
      <c r="B28">
        <v>34.24</v>
      </c>
      <c r="C28">
        <v>52.97</v>
      </c>
      <c r="D28">
        <v>188.33</v>
      </c>
      <c r="E28">
        <v>-323.7</v>
      </c>
    </row>
    <row r="29" spans="1:5" ht="12">
      <c r="A29">
        <v>2100</v>
      </c>
      <c r="B29">
        <v>34.57</v>
      </c>
      <c r="C29">
        <v>56.41</v>
      </c>
      <c r="D29">
        <v>190.01</v>
      </c>
      <c r="E29">
        <v>-342.62</v>
      </c>
    </row>
    <row r="30" spans="1:5" ht="12">
      <c r="A30">
        <v>2200</v>
      </c>
      <c r="B30">
        <v>34.9</v>
      </c>
      <c r="C30">
        <v>59.88</v>
      </c>
      <c r="D30">
        <v>191.63</v>
      </c>
      <c r="E30">
        <v>-361.7</v>
      </c>
    </row>
    <row r="31" spans="1:5" ht="12">
      <c r="A31">
        <v>2300</v>
      </c>
      <c r="B31">
        <v>35.22</v>
      </c>
      <c r="C31">
        <v>63.39</v>
      </c>
      <c r="D31">
        <v>193.19</v>
      </c>
      <c r="E31">
        <v>-380.94</v>
      </c>
    </row>
    <row r="32" spans="1:5" ht="12">
      <c r="A32">
        <v>2400</v>
      </c>
      <c r="B32">
        <v>35.52</v>
      </c>
      <c r="C32">
        <v>66.93</v>
      </c>
      <c r="D32">
        <v>194.69</v>
      </c>
      <c r="E32">
        <v>-400.33</v>
      </c>
    </row>
    <row r="33" spans="1:5" ht="12">
      <c r="A33">
        <v>2500</v>
      </c>
      <c r="B33">
        <v>35.81</v>
      </c>
      <c r="C33">
        <v>70.49</v>
      </c>
      <c r="D33">
        <v>196.15</v>
      </c>
      <c r="E33">
        <v>-419.88</v>
      </c>
    </row>
    <row r="34" spans="1:5" ht="12">
      <c r="A34">
        <v>2600</v>
      </c>
      <c r="B34">
        <v>36.09</v>
      </c>
      <c r="C34">
        <v>74.09</v>
      </c>
      <c r="D34">
        <v>197.56</v>
      </c>
      <c r="E34">
        <v>-439.56</v>
      </c>
    </row>
    <row r="35" spans="1:5" ht="12">
      <c r="A35">
        <v>2700</v>
      </c>
      <c r="B35">
        <v>36.36</v>
      </c>
      <c r="C35">
        <v>77.71</v>
      </c>
      <c r="D35">
        <v>198.93</v>
      </c>
      <c r="E35">
        <v>-459.39</v>
      </c>
    </row>
    <row r="36" spans="1:5" ht="12">
      <c r="A36">
        <v>2800</v>
      </c>
      <c r="B36">
        <v>36.62</v>
      </c>
      <c r="C36">
        <v>81.36</v>
      </c>
      <c r="D36">
        <v>200.25</v>
      </c>
      <c r="E36">
        <v>-479.35</v>
      </c>
    </row>
    <row r="37" spans="1:5" ht="12">
      <c r="A37">
        <v>2900</v>
      </c>
      <c r="B37">
        <v>36.87</v>
      </c>
      <c r="C37">
        <v>85.03</v>
      </c>
      <c r="D37">
        <v>201.54</v>
      </c>
      <c r="E37">
        <v>-499.44</v>
      </c>
    </row>
    <row r="38" spans="1:5" ht="12">
      <c r="A38">
        <v>3000</v>
      </c>
      <c r="B38">
        <v>37.11</v>
      </c>
      <c r="C38">
        <v>88.73</v>
      </c>
      <c r="D38">
        <v>202.8</v>
      </c>
      <c r="E38">
        <v>-519.65</v>
      </c>
    </row>
    <row r="39" spans="1:5" ht="12">
      <c r="A39">
        <v>3100</v>
      </c>
      <c r="B39">
        <v>37.34</v>
      </c>
      <c r="C39">
        <v>92.46</v>
      </c>
      <c r="D39">
        <v>204.02</v>
      </c>
      <c r="E39">
        <v>-539.99</v>
      </c>
    </row>
    <row r="40" spans="1:5" ht="12">
      <c r="A40">
        <v>3200</v>
      </c>
      <c r="B40">
        <v>37.57</v>
      </c>
      <c r="C40">
        <v>96.2</v>
      </c>
      <c r="D40">
        <v>205.21</v>
      </c>
      <c r="E40">
        <v>-560.46</v>
      </c>
    </row>
    <row r="41" spans="1:5" ht="12">
      <c r="A41">
        <v>3300</v>
      </c>
      <c r="B41">
        <v>37.78</v>
      </c>
      <c r="C41">
        <v>99.97</v>
      </c>
      <c r="D41">
        <v>206.37</v>
      </c>
      <c r="E41">
        <v>-581.03</v>
      </c>
    </row>
    <row r="42" spans="1:5" ht="12">
      <c r="A42">
        <v>3400</v>
      </c>
      <c r="B42">
        <v>37.99</v>
      </c>
      <c r="C42">
        <v>103.76</v>
      </c>
      <c r="D42">
        <v>207.5</v>
      </c>
      <c r="E42">
        <v>-601.73</v>
      </c>
    </row>
    <row r="43" spans="1:5" ht="12">
      <c r="A43">
        <v>3500</v>
      </c>
      <c r="B43">
        <v>38.19</v>
      </c>
      <c r="C43">
        <v>107.57</v>
      </c>
      <c r="D43">
        <v>208.6</v>
      </c>
      <c r="E43">
        <v>-622.53</v>
      </c>
    </row>
    <row r="44" spans="1:5" ht="12">
      <c r="A44">
        <v>3600</v>
      </c>
      <c r="B44">
        <v>38.38</v>
      </c>
      <c r="C44">
        <v>111.39</v>
      </c>
      <c r="D44">
        <v>209.68</v>
      </c>
      <c r="E44">
        <v>-643.45</v>
      </c>
    </row>
    <row r="45" spans="1:5" ht="12">
      <c r="A45">
        <v>3700</v>
      </c>
      <c r="B45">
        <v>38.57</v>
      </c>
      <c r="C45">
        <v>115.24</v>
      </c>
      <c r="D45">
        <v>210.73</v>
      </c>
      <c r="E45">
        <v>-664.47</v>
      </c>
    </row>
    <row r="46" spans="1:5" ht="12">
      <c r="A46">
        <v>3800</v>
      </c>
      <c r="B46">
        <v>38.76</v>
      </c>
      <c r="C46">
        <v>119.11</v>
      </c>
      <c r="D46">
        <v>211.76</v>
      </c>
      <c r="E46">
        <v>-685.59</v>
      </c>
    </row>
    <row r="47" spans="1:5" ht="12">
      <c r="A47">
        <v>3900</v>
      </c>
      <c r="B47">
        <v>38.94</v>
      </c>
      <c r="C47">
        <v>122.99</v>
      </c>
      <c r="D47">
        <v>212.77</v>
      </c>
      <c r="E47">
        <v>-706.82</v>
      </c>
    </row>
    <row r="48" spans="1:5" ht="12">
      <c r="A48">
        <v>4000</v>
      </c>
      <c r="B48">
        <v>39.12</v>
      </c>
      <c r="C48">
        <v>126.9</v>
      </c>
      <c r="D48">
        <v>213.76</v>
      </c>
      <c r="E48">
        <v>-728.15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16</v>
      </c>
    </row>
    <row r="4" spans="1:3" ht="12.75">
      <c r="A4" s="1" t="s">
        <v>3</v>
      </c>
      <c r="B4" s="4">
        <v>28.01</v>
      </c>
      <c r="C4" s="4" t="s">
        <v>12</v>
      </c>
    </row>
    <row r="5" spans="1:3" ht="13.5">
      <c r="A5" s="3" t="s">
        <v>7</v>
      </c>
      <c r="B5" s="4">
        <v>0</v>
      </c>
      <c r="C5" s="4" t="s">
        <v>6</v>
      </c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5" ht="12">
      <c r="A10">
        <v>298.15</v>
      </c>
      <c r="B10">
        <v>29.07</v>
      </c>
      <c r="C10">
        <v>0</v>
      </c>
      <c r="D10">
        <v>191.51</v>
      </c>
      <c r="E10">
        <v>-57.1</v>
      </c>
    </row>
    <row r="11" spans="1:5" ht="12">
      <c r="A11">
        <v>300</v>
      </c>
      <c r="B11">
        <v>29.08</v>
      </c>
      <c r="C11">
        <v>0.05</v>
      </c>
      <c r="D11">
        <v>191.69</v>
      </c>
      <c r="E11">
        <v>-57.45</v>
      </c>
    </row>
    <row r="12" spans="1:5" ht="12">
      <c r="A12">
        <v>400</v>
      </c>
      <c r="B12">
        <v>29.32</v>
      </c>
      <c r="C12">
        <v>2.97</v>
      </c>
      <c r="D12">
        <v>200.09</v>
      </c>
      <c r="E12">
        <v>-77.06</v>
      </c>
    </row>
    <row r="13" spans="1:5" ht="12">
      <c r="A13">
        <v>500</v>
      </c>
      <c r="B13">
        <v>29.64</v>
      </c>
      <c r="C13">
        <v>5.92</v>
      </c>
      <c r="D13">
        <v>206.66</v>
      </c>
      <c r="E13">
        <v>-97.41</v>
      </c>
    </row>
    <row r="14" spans="1:5" ht="12">
      <c r="A14">
        <v>600</v>
      </c>
      <c r="B14">
        <v>30.09</v>
      </c>
      <c r="C14">
        <v>8.9</v>
      </c>
      <c r="D14">
        <v>212.1</v>
      </c>
      <c r="E14">
        <v>-118.36</v>
      </c>
    </row>
    <row r="15" spans="1:5" ht="12">
      <c r="A15">
        <v>700</v>
      </c>
      <c r="B15">
        <v>30.68</v>
      </c>
      <c r="C15">
        <v>11.94</v>
      </c>
      <c r="D15">
        <v>216.78</v>
      </c>
      <c r="E15">
        <v>-139.8</v>
      </c>
    </row>
    <row r="16" spans="1:5" ht="12">
      <c r="A16">
        <v>800</v>
      </c>
      <c r="B16">
        <v>31.39</v>
      </c>
      <c r="C16">
        <v>15.05</v>
      </c>
      <c r="D16">
        <v>220.93</v>
      </c>
      <c r="E16">
        <v>-161.69</v>
      </c>
    </row>
    <row r="17" spans="1:5" ht="12">
      <c r="A17">
        <v>900</v>
      </c>
      <c r="B17">
        <v>32.13</v>
      </c>
      <c r="C17">
        <v>18.22</v>
      </c>
      <c r="D17">
        <v>224.67</v>
      </c>
      <c r="E17">
        <v>-183.98</v>
      </c>
    </row>
    <row r="18" spans="1:5" ht="12">
      <c r="A18">
        <v>1000</v>
      </c>
      <c r="B18">
        <v>32.76</v>
      </c>
      <c r="C18">
        <v>21.47</v>
      </c>
      <c r="D18">
        <v>228.09</v>
      </c>
      <c r="E18">
        <v>-206.62</v>
      </c>
    </row>
    <row r="19" spans="1:5" ht="12">
      <c r="A19">
        <v>1100</v>
      </c>
      <c r="B19">
        <v>33.26</v>
      </c>
      <c r="C19">
        <v>24.77</v>
      </c>
      <c r="D19">
        <v>231.23</v>
      </c>
      <c r="E19">
        <v>-229.59</v>
      </c>
    </row>
    <row r="20" spans="1:5" ht="12">
      <c r="A20">
        <v>1200</v>
      </c>
      <c r="B20">
        <v>33.71</v>
      </c>
      <c r="C20">
        <v>28.12</v>
      </c>
      <c r="D20">
        <v>234.15</v>
      </c>
      <c r="E20">
        <v>-252.86</v>
      </c>
    </row>
    <row r="21" spans="1:5" ht="12">
      <c r="A21">
        <v>1300</v>
      </c>
      <c r="B21">
        <v>34.11</v>
      </c>
      <c r="C21">
        <v>31.51</v>
      </c>
      <c r="D21">
        <v>236.86</v>
      </c>
      <c r="E21">
        <v>-276.41</v>
      </c>
    </row>
    <row r="22" spans="1:5" ht="12">
      <c r="A22">
        <v>1400</v>
      </c>
      <c r="B22">
        <v>34.48</v>
      </c>
      <c r="C22">
        <v>34.94</v>
      </c>
      <c r="D22">
        <v>239.4</v>
      </c>
      <c r="E22">
        <v>-300.22</v>
      </c>
    </row>
    <row r="23" spans="1:5" ht="12">
      <c r="A23">
        <v>1500</v>
      </c>
      <c r="B23">
        <v>34.81</v>
      </c>
      <c r="C23">
        <v>38.4</v>
      </c>
      <c r="D23">
        <v>241.79</v>
      </c>
      <c r="E23">
        <v>-324.28</v>
      </c>
    </row>
    <row r="24" spans="1:5" ht="12">
      <c r="A24">
        <v>1600</v>
      </c>
      <c r="B24">
        <v>35.1</v>
      </c>
      <c r="C24">
        <v>41.9</v>
      </c>
      <c r="D24">
        <v>244.05</v>
      </c>
      <c r="E24">
        <v>-348.58</v>
      </c>
    </row>
    <row r="25" spans="1:5" ht="12">
      <c r="A25">
        <v>1700</v>
      </c>
      <c r="B25">
        <v>35.36</v>
      </c>
      <c r="C25">
        <v>45.42</v>
      </c>
      <c r="D25">
        <v>246.18</v>
      </c>
      <c r="E25">
        <v>-373.09</v>
      </c>
    </row>
    <row r="26" spans="1:5" ht="12">
      <c r="A26">
        <v>1800</v>
      </c>
      <c r="B26">
        <v>35.59</v>
      </c>
      <c r="C26">
        <v>48.97</v>
      </c>
      <c r="D26">
        <v>248.21</v>
      </c>
      <c r="E26">
        <v>-397.81</v>
      </c>
    </row>
    <row r="27" spans="1:5" ht="12">
      <c r="A27">
        <v>1900</v>
      </c>
      <c r="B27">
        <v>35.8</v>
      </c>
      <c r="C27">
        <v>52.54</v>
      </c>
      <c r="D27">
        <v>250.14</v>
      </c>
      <c r="E27">
        <v>-422.73</v>
      </c>
    </row>
    <row r="28" spans="1:5" ht="12">
      <c r="A28">
        <v>2000</v>
      </c>
      <c r="B28">
        <v>35.99</v>
      </c>
      <c r="C28">
        <v>56.13</v>
      </c>
      <c r="D28">
        <v>251.98</v>
      </c>
      <c r="E28">
        <v>-447.84</v>
      </c>
    </row>
    <row r="29" spans="1:5" ht="12">
      <c r="A29">
        <v>2100</v>
      </c>
      <c r="B29">
        <v>36.15</v>
      </c>
      <c r="C29">
        <v>59.74</v>
      </c>
      <c r="D29">
        <v>253.74</v>
      </c>
      <c r="E29">
        <v>-473.12</v>
      </c>
    </row>
    <row r="30" spans="1:5" ht="12">
      <c r="A30">
        <v>2200</v>
      </c>
      <c r="B30">
        <v>36.3</v>
      </c>
      <c r="C30">
        <v>63.36</v>
      </c>
      <c r="D30">
        <v>255.43</v>
      </c>
      <c r="E30">
        <v>-498.58</v>
      </c>
    </row>
    <row r="31" spans="1:5" ht="12">
      <c r="A31">
        <v>2300</v>
      </c>
      <c r="B31">
        <v>36.43</v>
      </c>
      <c r="C31">
        <v>67</v>
      </c>
      <c r="D31">
        <v>257.05</v>
      </c>
      <c r="E31">
        <v>-524.21</v>
      </c>
    </row>
    <row r="32" spans="1:5" ht="12">
      <c r="A32">
        <v>2400</v>
      </c>
      <c r="B32">
        <v>36.54</v>
      </c>
      <c r="C32">
        <v>70.65</v>
      </c>
      <c r="D32">
        <v>258.6</v>
      </c>
      <c r="E32">
        <v>-549.99</v>
      </c>
    </row>
    <row r="33" spans="1:5" ht="12">
      <c r="A33">
        <v>2500</v>
      </c>
      <c r="B33">
        <v>36.65</v>
      </c>
      <c r="C33">
        <v>74.3</v>
      </c>
      <c r="D33">
        <v>260.09</v>
      </c>
      <c r="E33">
        <v>-575.92</v>
      </c>
    </row>
    <row r="34" spans="1:5" ht="12">
      <c r="A34">
        <v>2600</v>
      </c>
      <c r="B34">
        <v>36.74</v>
      </c>
      <c r="C34">
        <v>77.97</v>
      </c>
      <c r="D34">
        <v>261.53</v>
      </c>
      <c r="E34">
        <v>-602</v>
      </c>
    </row>
    <row r="35" spans="1:5" ht="12">
      <c r="A35">
        <v>2700</v>
      </c>
      <c r="B35">
        <v>36.82</v>
      </c>
      <c r="C35">
        <v>81.65</v>
      </c>
      <c r="D35">
        <v>262.92</v>
      </c>
      <c r="E35">
        <v>-628.23</v>
      </c>
    </row>
    <row r="36" spans="1:5" ht="12">
      <c r="A36">
        <v>2800</v>
      </c>
      <c r="B36">
        <v>36.9</v>
      </c>
      <c r="C36">
        <v>85.34</v>
      </c>
      <c r="D36">
        <v>264.26</v>
      </c>
      <c r="E36">
        <v>-654.59</v>
      </c>
    </row>
    <row r="37" spans="1:5" ht="12">
      <c r="A37">
        <v>2900</v>
      </c>
      <c r="B37">
        <v>36.96</v>
      </c>
      <c r="C37">
        <v>89.03</v>
      </c>
      <c r="D37">
        <v>265.56</v>
      </c>
      <c r="E37">
        <v>-681.08</v>
      </c>
    </row>
    <row r="38" spans="1:5" ht="12">
      <c r="A38">
        <v>3000</v>
      </c>
      <c r="B38">
        <v>37.03</v>
      </c>
      <c r="C38">
        <v>92.73</v>
      </c>
      <c r="D38">
        <v>266.81</v>
      </c>
      <c r="E38">
        <v>-707.7</v>
      </c>
    </row>
    <row r="39" spans="1:5" ht="12">
      <c r="A39">
        <v>3100</v>
      </c>
      <c r="B39">
        <v>37.09</v>
      </c>
      <c r="C39">
        <v>96.44</v>
      </c>
      <c r="D39">
        <v>268.02</v>
      </c>
      <c r="E39">
        <v>-734.44</v>
      </c>
    </row>
    <row r="40" spans="1:5" ht="12">
      <c r="A40">
        <v>3200</v>
      </c>
      <c r="B40">
        <v>37.14</v>
      </c>
      <c r="C40">
        <v>100.15</v>
      </c>
      <c r="D40">
        <v>269.2</v>
      </c>
      <c r="E40">
        <v>-761.3</v>
      </c>
    </row>
    <row r="41" spans="1:5" ht="12">
      <c r="A41">
        <v>3300</v>
      </c>
      <c r="B41">
        <v>37.2</v>
      </c>
      <c r="C41">
        <v>103.87</v>
      </c>
      <c r="D41">
        <v>270.35</v>
      </c>
      <c r="E41">
        <v>-788.28</v>
      </c>
    </row>
    <row r="42" spans="1:5" ht="12">
      <c r="A42">
        <v>3400</v>
      </c>
      <c r="B42">
        <v>37.25</v>
      </c>
      <c r="C42">
        <v>107.59</v>
      </c>
      <c r="D42">
        <v>271.46</v>
      </c>
      <c r="E42">
        <v>-815.37</v>
      </c>
    </row>
    <row r="43" spans="1:5" ht="12">
      <c r="A43">
        <v>3500</v>
      </c>
      <c r="B43">
        <v>37.3</v>
      </c>
      <c r="C43">
        <v>111.32</v>
      </c>
      <c r="D43">
        <v>272.54</v>
      </c>
      <c r="E43">
        <v>-842.57</v>
      </c>
    </row>
    <row r="44" spans="1:5" ht="12">
      <c r="A44">
        <v>3600</v>
      </c>
      <c r="B44">
        <v>37.35</v>
      </c>
      <c r="C44">
        <v>115.05</v>
      </c>
      <c r="D44">
        <v>273.59</v>
      </c>
      <c r="E44">
        <v>-869.88</v>
      </c>
    </row>
    <row r="45" spans="1:5" ht="12">
      <c r="A45">
        <v>3700</v>
      </c>
      <c r="B45">
        <v>37.4</v>
      </c>
      <c r="C45">
        <v>118.79</v>
      </c>
      <c r="D45">
        <v>274.61</v>
      </c>
      <c r="E45">
        <v>-897.29</v>
      </c>
    </row>
    <row r="46" spans="1:5" ht="12">
      <c r="A46">
        <v>3800</v>
      </c>
      <c r="B46">
        <v>37.45</v>
      </c>
      <c r="C46">
        <v>122.53</v>
      </c>
      <c r="D46">
        <v>275.61</v>
      </c>
      <c r="E46">
        <v>-924.8</v>
      </c>
    </row>
    <row r="47" spans="1:5" ht="12">
      <c r="A47">
        <v>3900</v>
      </c>
      <c r="B47">
        <v>37.5</v>
      </c>
      <c r="C47">
        <v>126.28</v>
      </c>
      <c r="D47">
        <v>276.59</v>
      </c>
      <c r="E47">
        <v>-952.41</v>
      </c>
    </row>
    <row r="48" spans="1:5" ht="12">
      <c r="A48">
        <v>4000</v>
      </c>
      <c r="B48">
        <v>37.55</v>
      </c>
      <c r="C48">
        <v>130.03</v>
      </c>
      <c r="D48">
        <v>277.54</v>
      </c>
      <c r="E48">
        <v>-980.11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7" sqref="A7:A48"/>
    </sheetView>
  </sheetViews>
  <sheetFormatPr defaultColWidth="9.140625" defaultRowHeight="12.75"/>
  <sheetData>
    <row r="1" ht="12">
      <c r="A1" s="2" t="s">
        <v>0</v>
      </c>
    </row>
    <row r="2" ht="12">
      <c r="A2" s="2"/>
    </row>
    <row r="3" ht="12">
      <c r="A3" s="2" t="s">
        <v>17</v>
      </c>
    </row>
    <row r="4" spans="1:3" ht="12.75">
      <c r="A4" s="1" t="s">
        <v>3</v>
      </c>
      <c r="B4" s="4">
        <v>32</v>
      </c>
      <c r="C4" s="4" t="s">
        <v>12</v>
      </c>
    </row>
    <row r="5" spans="1:3" ht="13.5">
      <c r="A5" s="3" t="s">
        <v>7</v>
      </c>
      <c r="B5" s="4">
        <v>0</v>
      </c>
      <c r="C5" s="4" t="s">
        <v>6</v>
      </c>
    </row>
    <row r="7" spans="1:5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5" ht="12">
      <c r="A10">
        <v>298.15</v>
      </c>
      <c r="B10">
        <v>29.32</v>
      </c>
      <c r="C10">
        <v>0</v>
      </c>
      <c r="D10">
        <v>205.04</v>
      </c>
      <c r="E10">
        <v>-61.13</v>
      </c>
    </row>
    <row r="11" spans="1:5" ht="12">
      <c r="A11">
        <v>300</v>
      </c>
      <c r="B11">
        <v>29.33</v>
      </c>
      <c r="C11">
        <v>0.05</v>
      </c>
      <c r="D11">
        <v>205.22</v>
      </c>
      <c r="E11">
        <v>-61.51</v>
      </c>
    </row>
    <row r="12" spans="1:5" ht="12">
      <c r="A12">
        <v>400</v>
      </c>
      <c r="B12">
        <v>30.21</v>
      </c>
      <c r="C12">
        <v>3.03</v>
      </c>
      <c r="D12">
        <v>213.78</v>
      </c>
      <c r="E12">
        <v>-82.48</v>
      </c>
    </row>
    <row r="13" spans="1:5" ht="12">
      <c r="A13">
        <v>500</v>
      </c>
      <c r="B13">
        <v>31.11</v>
      </c>
      <c r="C13">
        <v>6.1</v>
      </c>
      <c r="D13">
        <v>220.62</v>
      </c>
      <c r="E13">
        <v>-104.21</v>
      </c>
    </row>
    <row r="14" spans="1:5" ht="12">
      <c r="A14">
        <v>600</v>
      </c>
      <c r="B14">
        <v>32.03</v>
      </c>
      <c r="C14">
        <v>9.25</v>
      </c>
      <c r="D14">
        <v>226.37</v>
      </c>
      <c r="E14">
        <v>-126.57</v>
      </c>
    </row>
    <row r="15" spans="1:5" ht="12">
      <c r="A15">
        <v>700</v>
      </c>
      <c r="B15">
        <v>32.93</v>
      </c>
      <c r="C15">
        <v>12.5</v>
      </c>
      <c r="D15">
        <v>231.38</v>
      </c>
      <c r="E15">
        <v>-149.46</v>
      </c>
    </row>
    <row r="16" spans="1:5" ht="12">
      <c r="A16">
        <v>800</v>
      </c>
      <c r="B16">
        <v>33.76</v>
      </c>
      <c r="C16">
        <v>15.84</v>
      </c>
      <c r="D16">
        <v>235.83</v>
      </c>
      <c r="E16">
        <v>-172.83</v>
      </c>
    </row>
    <row r="17" spans="1:5" ht="12">
      <c r="A17">
        <v>900</v>
      </c>
      <c r="B17">
        <v>34.45</v>
      </c>
      <c r="C17">
        <v>19.25</v>
      </c>
      <c r="D17">
        <v>239.85</v>
      </c>
      <c r="E17">
        <v>-196.62</v>
      </c>
    </row>
    <row r="18" spans="1:5" ht="12">
      <c r="A18">
        <v>1000</v>
      </c>
      <c r="B18">
        <v>34.94</v>
      </c>
      <c r="C18">
        <v>22.72</v>
      </c>
      <c r="D18">
        <v>243.51</v>
      </c>
      <c r="E18">
        <v>-220.79</v>
      </c>
    </row>
    <row r="19" spans="1:5" ht="12">
      <c r="A19">
        <v>1100</v>
      </c>
      <c r="B19">
        <v>35.27</v>
      </c>
      <c r="C19">
        <v>26.23</v>
      </c>
      <c r="D19">
        <v>246.85</v>
      </c>
      <c r="E19">
        <v>-245.31</v>
      </c>
    </row>
    <row r="20" spans="1:5" ht="12">
      <c r="A20">
        <v>1200</v>
      </c>
      <c r="B20">
        <v>35.59</v>
      </c>
      <c r="C20">
        <v>29.77</v>
      </c>
      <c r="D20">
        <v>249.94</v>
      </c>
      <c r="E20">
        <v>-270.15</v>
      </c>
    </row>
    <row r="21" spans="1:5" ht="12">
      <c r="A21">
        <v>1300</v>
      </c>
      <c r="B21">
        <v>35.9</v>
      </c>
      <c r="C21">
        <v>33.35</v>
      </c>
      <c r="D21">
        <v>252.8</v>
      </c>
      <c r="E21">
        <v>-295.29</v>
      </c>
    </row>
    <row r="22" spans="1:5" ht="12">
      <c r="A22">
        <v>1400</v>
      </c>
      <c r="B22">
        <v>36.2</v>
      </c>
      <c r="C22">
        <v>36.96</v>
      </c>
      <c r="D22">
        <v>255.47</v>
      </c>
      <c r="E22">
        <v>-320.7</v>
      </c>
    </row>
    <row r="23" spans="1:5" ht="12">
      <c r="A23">
        <v>1500</v>
      </c>
      <c r="B23">
        <v>36.49</v>
      </c>
      <c r="C23">
        <v>40.59</v>
      </c>
      <c r="D23">
        <v>257.98</v>
      </c>
      <c r="E23">
        <v>-346.37</v>
      </c>
    </row>
    <row r="24" spans="1:5" ht="12">
      <c r="A24">
        <v>1600</v>
      </c>
      <c r="B24">
        <v>36.77</v>
      </c>
      <c r="C24">
        <v>44.25</v>
      </c>
      <c r="D24">
        <v>260.34</v>
      </c>
      <c r="E24">
        <v>-372.29</v>
      </c>
    </row>
    <row r="25" spans="1:5" ht="12">
      <c r="A25">
        <v>1700</v>
      </c>
      <c r="B25">
        <v>37.04</v>
      </c>
      <c r="C25">
        <v>47.94</v>
      </c>
      <c r="D25">
        <v>262.58</v>
      </c>
      <c r="E25">
        <v>-398.44</v>
      </c>
    </row>
    <row r="26" spans="1:5" ht="12">
      <c r="A26">
        <v>1800</v>
      </c>
      <c r="B26">
        <v>37.3</v>
      </c>
      <c r="C26">
        <v>51.66</v>
      </c>
      <c r="D26">
        <v>264.7</v>
      </c>
      <c r="E26">
        <v>-424.8</v>
      </c>
    </row>
    <row r="27" spans="1:5" ht="12">
      <c r="A27">
        <v>1900</v>
      </c>
      <c r="B27">
        <v>37.55</v>
      </c>
      <c r="C27">
        <v>55.4</v>
      </c>
      <c r="D27">
        <v>266.72</v>
      </c>
      <c r="E27">
        <v>-451.37</v>
      </c>
    </row>
    <row r="28" spans="1:5" ht="12">
      <c r="A28">
        <v>2000</v>
      </c>
      <c r="B28">
        <v>37.79</v>
      </c>
      <c r="C28">
        <v>59.17</v>
      </c>
      <c r="D28">
        <v>268.66</v>
      </c>
      <c r="E28">
        <v>-478.14</v>
      </c>
    </row>
    <row r="29" spans="1:5" ht="12">
      <c r="A29">
        <v>2100</v>
      </c>
      <c r="B29">
        <v>38.02</v>
      </c>
      <c r="C29">
        <v>62.96</v>
      </c>
      <c r="D29">
        <v>270.51</v>
      </c>
      <c r="E29">
        <v>-505.1</v>
      </c>
    </row>
    <row r="30" spans="1:5" ht="12">
      <c r="A30">
        <v>2200</v>
      </c>
      <c r="B30">
        <v>38.25</v>
      </c>
      <c r="C30">
        <v>66.77</v>
      </c>
      <c r="D30">
        <v>272.28</v>
      </c>
      <c r="E30">
        <v>-532.24</v>
      </c>
    </row>
    <row r="31" spans="1:5" ht="12">
      <c r="A31">
        <v>2300</v>
      </c>
      <c r="B31">
        <v>38.47</v>
      </c>
      <c r="C31">
        <v>70.61</v>
      </c>
      <c r="D31">
        <v>273.98</v>
      </c>
      <c r="E31">
        <v>-559.56</v>
      </c>
    </row>
    <row r="32" spans="1:5" ht="12">
      <c r="A32">
        <v>2400</v>
      </c>
      <c r="B32">
        <v>38.68</v>
      </c>
      <c r="C32">
        <v>74.47</v>
      </c>
      <c r="D32">
        <v>275.63</v>
      </c>
      <c r="E32">
        <v>-587.04</v>
      </c>
    </row>
    <row r="33" spans="1:5" ht="12">
      <c r="A33">
        <v>2500</v>
      </c>
      <c r="B33">
        <v>38.89</v>
      </c>
      <c r="C33">
        <v>78.35</v>
      </c>
      <c r="D33">
        <v>277.21</v>
      </c>
      <c r="E33">
        <v>-614.68</v>
      </c>
    </row>
    <row r="34" spans="1:5" ht="12">
      <c r="A34">
        <v>2600</v>
      </c>
      <c r="B34">
        <v>39.09</v>
      </c>
      <c r="C34">
        <v>82.24</v>
      </c>
      <c r="D34">
        <v>278.74</v>
      </c>
      <c r="E34">
        <v>-642.48</v>
      </c>
    </row>
    <row r="35" spans="1:5" ht="12">
      <c r="A35">
        <v>2700</v>
      </c>
      <c r="B35">
        <v>39.29</v>
      </c>
      <c r="C35">
        <v>86.16</v>
      </c>
      <c r="D35">
        <v>280.22</v>
      </c>
      <c r="E35">
        <v>-670.43</v>
      </c>
    </row>
    <row r="36" spans="1:5" ht="12">
      <c r="A36">
        <v>2800</v>
      </c>
      <c r="B36">
        <v>39.48</v>
      </c>
      <c r="C36">
        <v>90.1</v>
      </c>
      <c r="D36">
        <v>281.65</v>
      </c>
      <c r="E36">
        <v>-698.52</v>
      </c>
    </row>
    <row r="37" spans="1:5" ht="12">
      <c r="A37">
        <v>2900</v>
      </c>
      <c r="B37">
        <v>39.67</v>
      </c>
      <c r="C37">
        <v>94.06</v>
      </c>
      <c r="D37">
        <v>283.04</v>
      </c>
      <c r="E37">
        <v>-726.76</v>
      </c>
    </row>
    <row r="38" spans="1:5" ht="12">
      <c r="A38">
        <v>3000</v>
      </c>
      <c r="B38">
        <v>39.85</v>
      </c>
      <c r="C38">
        <v>98.04</v>
      </c>
      <c r="D38">
        <v>284.39</v>
      </c>
      <c r="E38">
        <v>-755.13</v>
      </c>
    </row>
    <row r="39" spans="1:5" ht="12">
      <c r="A39">
        <v>3100</v>
      </c>
      <c r="B39">
        <v>40.02</v>
      </c>
      <c r="C39">
        <v>102.03</v>
      </c>
      <c r="D39">
        <v>285.7</v>
      </c>
      <c r="E39">
        <v>-783.63</v>
      </c>
    </row>
    <row r="40" spans="1:5" ht="12">
      <c r="A40">
        <v>3200</v>
      </c>
      <c r="B40">
        <v>40.19</v>
      </c>
      <c r="C40">
        <v>106.04</v>
      </c>
      <c r="D40">
        <v>286.97</v>
      </c>
      <c r="E40">
        <v>-812.27</v>
      </c>
    </row>
    <row r="41" spans="1:5" ht="12">
      <c r="A41">
        <v>3300</v>
      </c>
      <c r="B41">
        <v>40.36</v>
      </c>
      <c r="C41">
        <v>110.07</v>
      </c>
      <c r="D41">
        <v>288.21</v>
      </c>
      <c r="E41">
        <v>-841.02</v>
      </c>
    </row>
    <row r="42" spans="1:5" ht="12">
      <c r="A42">
        <v>3400</v>
      </c>
      <c r="B42">
        <v>40.53</v>
      </c>
      <c r="C42">
        <v>114.11</v>
      </c>
      <c r="D42">
        <v>289.42</v>
      </c>
      <c r="E42">
        <v>-869.91</v>
      </c>
    </row>
    <row r="43" spans="1:5" ht="12">
      <c r="A43">
        <v>3500</v>
      </c>
      <c r="B43">
        <v>40.69</v>
      </c>
      <c r="C43">
        <v>118.17</v>
      </c>
      <c r="D43">
        <v>290.59</v>
      </c>
      <c r="E43">
        <v>-898.91</v>
      </c>
    </row>
    <row r="44" spans="1:5" ht="12">
      <c r="A44">
        <v>3600</v>
      </c>
      <c r="B44">
        <v>40.84</v>
      </c>
      <c r="C44">
        <v>122.25</v>
      </c>
      <c r="D44">
        <v>291.74</v>
      </c>
      <c r="E44">
        <v>-928.02</v>
      </c>
    </row>
    <row r="45" spans="1:5" ht="12">
      <c r="A45">
        <v>3700</v>
      </c>
      <c r="B45">
        <v>40.99</v>
      </c>
      <c r="C45">
        <v>126.34</v>
      </c>
      <c r="D45">
        <v>292.86</v>
      </c>
      <c r="E45">
        <v>-957.25</v>
      </c>
    </row>
    <row r="46" spans="1:5" ht="12">
      <c r="A46">
        <v>3800</v>
      </c>
      <c r="B46">
        <v>41.14</v>
      </c>
      <c r="C46">
        <v>130.45</v>
      </c>
      <c r="D46">
        <v>293.96</v>
      </c>
      <c r="E46">
        <v>-986.6</v>
      </c>
    </row>
    <row r="47" spans="1:5" ht="12">
      <c r="A47">
        <v>3900</v>
      </c>
      <c r="B47">
        <v>41.29</v>
      </c>
      <c r="C47">
        <v>134.57</v>
      </c>
      <c r="D47">
        <v>295.03</v>
      </c>
      <c r="E47">
        <v>-1016.05</v>
      </c>
    </row>
    <row r="48" spans="1:5" ht="12">
      <c r="A48">
        <v>4000</v>
      </c>
      <c r="B48">
        <v>41.43</v>
      </c>
      <c r="C48">
        <v>138.71</v>
      </c>
      <c r="D48">
        <v>296.08</v>
      </c>
      <c r="E48">
        <v>-1045.6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37" sqref="F37"/>
    </sheetView>
  </sheetViews>
  <sheetFormatPr defaultColWidth="9.140625" defaultRowHeight="12.75"/>
  <cols>
    <col min="6" max="6" width="12.421875" style="0" bestFit="1" customWidth="1"/>
  </cols>
  <sheetData>
    <row r="1" ht="12">
      <c r="A1" s="2" t="s">
        <v>0</v>
      </c>
    </row>
    <row r="2" ht="12">
      <c r="A2" s="2"/>
    </row>
    <row r="3" ht="12">
      <c r="A3" s="2" t="s">
        <v>24</v>
      </c>
    </row>
    <row r="4" spans="1:3" ht="12.75">
      <c r="A4" s="1" t="s">
        <v>3</v>
      </c>
      <c r="B4" s="4">
        <v>16</v>
      </c>
      <c r="C4" s="4" t="s">
        <v>12</v>
      </c>
    </row>
    <row r="5" spans="1:3" ht="13.5">
      <c r="A5" s="3" t="s">
        <v>7</v>
      </c>
      <c r="B5" s="4">
        <v>249.2</v>
      </c>
      <c r="C5" s="4" t="s">
        <v>6</v>
      </c>
    </row>
    <row r="7" spans="1:6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21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6" ht="12">
      <c r="A10" s="4">
        <v>298.15</v>
      </c>
      <c r="B10" s="4">
        <v>21.9</v>
      </c>
      <c r="C10" s="4">
        <v>0</v>
      </c>
      <c r="D10" s="4">
        <v>160.94</v>
      </c>
      <c r="E10" s="4">
        <v>201.21</v>
      </c>
      <c r="F10">
        <f>EXP(-1000*(E10-0.5*'O2'!E10)/(8.314*A10))</f>
        <v>2.468978858933266E-41</v>
      </c>
    </row>
    <row r="11" spans="1:6" ht="12">
      <c r="A11" s="4">
        <v>300</v>
      </c>
      <c r="B11" s="4">
        <v>21.89</v>
      </c>
      <c r="C11" s="4">
        <v>0.04</v>
      </c>
      <c r="D11" s="4">
        <v>161.08</v>
      </c>
      <c r="E11" s="4">
        <v>200.91</v>
      </c>
      <c r="F11">
        <f>EXP(-1000*(E11-0.5*'O2'!E11)/(8.314*A11))</f>
        <v>4.592863875175167E-41</v>
      </c>
    </row>
    <row r="12" spans="1:6" ht="12">
      <c r="A12" s="4">
        <v>400</v>
      </c>
      <c r="B12" s="4">
        <v>21.5</v>
      </c>
      <c r="C12" s="4">
        <v>2.21</v>
      </c>
      <c r="D12" s="4">
        <v>167.32</v>
      </c>
      <c r="E12" s="4">
        <v>184.48</v>
      </c>
      <c r="F12">
        <f>EXP(-1000*(E12-0.5*'O2'!E12)/(8.314*A12))</f>
        <v>3.3337118326531364E-30</v>
      </c>
    </row>
    <row r="13" spans="1:6" ht="12">
      <c r="A13" s="4">
        <v>500</v>
      </c>
      <c r="B13" s="4">
        <v>21.26</v>
      </c>
      <c r="C13" s="4">
        <v>4.35</v>
      </c>
      <c r="D13" s="4">
        <v>172.09</v>
      </c>
      <c r="E13" s="4">
        <v>167.5</v>
      </c>
      <c r="F13">
        <f>EXP(-1000*(E13-0.5*'O2'!E13)/(8.314*A13))</f>
        <v>1.1407623132079658E-23</v>
      </c>
    </row>
    <row r="14" spans="1:6" ht="12">
      <c r="A14" s="4">
        <v>600</v>
      </c>
      <c r="B14" s="4">
        <v>21.11</v>
      </c>
      <c r="C14" s="4">
        <v>6.46</v>
      </c>
      <c r="D14" s="4">
        <v>175.95</v>
      </c>
      <c r="E14" s="4">
        <v>150.09</v>
      </c>
      <c r="F14">
        <f>EXP(-1000*(E14-0.5*'O2'!E14)/(8.314*A14))</f>
        <v>2.6508505183829826E-19</v>
      </c>
    </row>
    <row r="15" spans="1:6" ht="12">
      <c r="A15" s="4">
        <v>700</v>
      </c>
      <c r="B15" s="4">
        <v>21.03</v>
      </c>
      <c r="C15" s="4">
        <v>8.57</v>
      </c>
      <c r="D15" s="4">
        <v>179.2</v>
      </c>
      <c r="E15" s="4">
        <v>132.33</v>
      </c>
      <c r="F15">
        <f>EXP(-1000*(E15-0.5*'O2'!E15)/(8.314*A15))</f>
        <v>3.53537462595766E-16</v>
      </c>
    </row>
    <row r="16" spans="1:6" ht="12">
      <c r="A16" s="4">
        <v>800</v>
      </c>
      <c r="B16" s="4">
        <v>20.99</v>
      </c>
      <c r="C16" s="4">
        <v>10.67</v>
      </c>
      <c r="D16" s="4">
        <v>182</v>
      </c>
      <c r="E16" s="4">
        <v>114.26</v>
      </c>
      <c r="F16">
        <f>EXP(-1000*(E16-0.5*'O2'!E16)/(8.314*A16))</f>
        <v>7.884856397954554E-14</v>
      </c>
    </row>
    <row r="17" spans="1:6" ht="12">
      <c r="A17" s="4">
        <v>900</v>
      </c>
      <c r="B17" s="4">
        <v>20.95</v>
      </c>
      <c r="C17" s="4">
        <v>12.77</v>
      </c>
      <c r="D17" s="4">
        <v>184.47</v>
      </c>
      <c r="E17" s="4">
        <v>95.94</v>
      </c>
      <c r="F17">
        <f>EXP(-1000*(E17-0.5*'O2'!E17)/(8.314*A17))</f>
        <v>5.316384077585454E-12</v>
      </c>
    </row>
    <row r="18" spans="1:6" ht="12">
      <c r="A18" s="4">
        <v>1000</v>
      </c>
      <c r="B18" s="4">
        <v>20.92</v>
      </c>
      <c r="C18" s="4">
        <v>14.86</v>
      </c>
      <c r="D18" s="4">
        <v>186.68</v>
      </c>
      <c r="E18" s="4">
        <v>77.38</v>
      </c>
      <c r="F18">
        <f>EXP(-1000*(E18-0.5*'O2'!E18)/(8.314*A18))</f>
        <v>1.5534104533145515E-10</v>
      </c>
    </row>
    <row r="19" spans="1:6" ht="12">
      <c r="A19" s="4">
        <v>1100</v>
      </c>
      <c r="B19" s="4">
        <v>20.9</v>
      </c>
      <c r="C19" s="4">
        <v>16.95</v>
      </c>
      <c r="D19" s="4">
        <v>188.67</v>
      </c>
      <c r="E19" s="4">
        <v>58.61</v>
      </c>
      <c r="F19">
        <f>EXP(-1000*(E19-0.5*'O2'!E19)/(8.314*A19))</f>
        <v>2.4667931713554092E-09</v>
      </c>
    </row>
    <row r="20" spans="1:6" ht="12">
      <c r="A20" s="4">
        <v>1200</v>
      </c>
      <c r="B20" s="4">
        <v>20.88</v>
      </c>
      <c r="C20" s="4">
        <v>19.04</v>
      </c>
      <c r="D20" s="4">
        <v>190.49</v>
      </c>
      <c r="E20" s="4">
        <v>39.65</v>
      </c>
      <c r="F20">
        <f>EXP(-1000*(E20-0.5*'O2'!E20)/(8.314*A20))</f>
        <v>2.478244090243459E-08</v>
      </c>
    </row>
    <row r="21" spans="1:6" ht="12">
      <c r="A21" s="4">
        <v>1300</v>
      </c>
      <c r="B21" s="4">
        <v>20.87</v>
      </c>
      <c r="C21" s="4">
        <v>21.13</v>
      </c>
      <c r="D21" s="4">
        <v>192.16</v>
      </c>
      <c r="E21" s="4">
        <v>20.52</v>
      </c>
      <c r="F21">
        <f>EXP(-1000*(E21-0.5*'O2'!E21)/(8.314*A21))</f>
        <v>1.7490550096978107E-07</v>
      </c>
    </row>
    <row r="22" spans="1:6" ht="12">
      <c r="A22" s="4">
        <v>1400</v>
      </c>
      <c r="B22" s="4">
        <v>20.85</v>
      </c>
      <c r="C22" s="4">
        <v>23.21</v>
      </c>
      <c r="D22" s="4">
        <v>193.71</v>
      </c>
      <c r="E22" s="4">
        <v>1.22</v>
      </c>
      <c r="F22">
        <f>EXP(-1000*(E22-0.5*'O2'!E22)/(8.314*A22))</f>
        <v>9.365516121337054E-07</v>
      </c>
    </row>
    <row r="23" spans="1:6" ht="12">
      <c r="A23" s="4">
        <v>1500</v>
      </c>
      <c r="B23" s="4">
        <v>20.84</v>
      </c>
      <c r="C23" s="4">
        <v>25.3</v>
      </c>
      <c r="D23" s="4">
        <v>195.14</v>
      </c>
      <c r="E23" s="4">
        <v>-18.22</v>
      </c>
      <c r="F23">
        <f>EXP(-1000*(E23-0.5*'O2'!E23)/(8.314*A23))</f>
        <v>4.0127715898484755E-06</v>
      </c>
    </row>
    <row r="24" spans="1:6" ht="12">
      <c r="A24" s="4">
        <v>1600</v>
      </c>
      <c r="B24" s="4">
        <v>20.83</v>
      </c>
      <c r="C24" s="4">
        <v>27.38</v>
      </c>
      <c r="D24" s="4">
        <v>196.49</v>
      </c>
      <c r="E24" s="4">
        <v>-37.8</v>
      </c>
      <c r="F24">
        <f>EXP(-1000*(E24-0.5*'O2'!E24)/(8.314*A24))</f>
        <v>1.4350194624562406E-05</v>
      </c>
    </row>
    <row r="25" spans="1:6" ht="12">
      <c r="A25" s="4">
        <v>1700</v>
      </c>
      <c r="B25" s="4">
        <v>20.83</v>
      </c>
      <c r="C25" s="4">
        <v>29.47</v>
      </c>
      <c r="D25" s="4">
        <v>197.75</v>
      </c>
      <c r="E25" s="4">
        <v>-57.52</v>
      </c>
      <c r="F25">
        <f>EXP(-1000*(E25-0.5*'O2'!E25)/(8.314*A25))</f>
        <v>4.425189503153212E-05</v>
      </c>
    </row>
    <row r="26" spans="1:6" ht="12">
      <c r="A26" s="4">
        <v>1800</v>
      </c>
      <c r="B26" s="4">
        <v>20.82</v>
      </c>
      <c r="C26" s="4">
        <v>31.55</v>
      </c>
      <c r="D26" s="4">
        <v>198.94</v>
      </c>
      <c r="E26" s="4">
        <v>-77.35</v>
      </c>
      <c r="F26">
        <f>EXP(-1000*(E26-0.5*'O2'!E26)/(8.314*A26))</f>
        <v>0.0001204507455887498</v>
      </c>
    </row>
    <row r="27" spans="1:6" ht="12">
      <c r="A27" s="4">
        <v>1900</v>
      </c>
      <c r="B27" s="4">
        <v>20.82</v>
      </c>
      <c r="C27" s="4">
        <v>33.63</v>
      </c>
      <c r="D27" s="4">
        <v>200.07</v>
      </c>
      <c r="E27" s="4">
        <v>-97.3</v>
      </c>
      <c r="F27">
        <f>EXP(-1000*(E27-0.5*'O2'!E27)/(8.314*A27))</f>
        <v>0.0002953404374746241</v>
      </c>
    </row>
    <row r="28" spans="1:6" ht="12">
      <c r="A28" s="4">
        <v>2000</v>
      </c>
      <c r="B28" s="4">
        <v>20.82</v>
      </c>
      <c r="C28" s="4">
        <v>35.71</v>
      </c>
      <c r="D28" s="4">
        <v>201.14</v>
      </c>
      <c r="E28" s="4">
        <v>-117.36</v>
      </c>
      <c r="F28">
        <f>EXP(-1000*(E28-0.5*'O2'!E28)/(8.314*A28))</f>
        <v>0.0006624394311814986</v>
      </c>
    </row>
    <row r="29" spans="1:6" ht="12">
      <c r="A29" s="4">
        <v>2100</v>
      </c>
      <c r="B29" s="4">
        <v>20.82</v>
      </c>
      <c r="C29" s="4">
        <v>37.79</v>
      </c>
      <c r="D29" s="4">
        <v>202.15</v>
      </c>
      <c r="E29" s="4">
        <v>-137.53</v>
      </c>
      <c r="F29">
        <f>EXP(-1000*(E29-0.5*'O2'!E29)/(8.314*A29))</f>
        <v>0.001376990094555547</v>
      </c>
    </row>
    <row r="30" spans="1:6" ht="12">
      <c r="A30" s="4">
        <v>2200</v>
      </c>
      <c r="B30" s="4">
        <v>20.82</v>
      </c>
      <c r="C30" s="4">
        <v>39.88</v>
      </c>
      <c r="D30" s="4">
        <v>203.12</v>
      </c>
      <c r="E30" s="4">
        <v>-157.79</v>
      </c>
      <c r="F30">
        <f>EXP(-1000*(E30-0.5*'O2'!E30)/(8.314*A30))</f>
        <v>0.002678094785855343</v>
      </c>
    </row>
    <row r="31" spans="1:6" ht="12">
      <c r="A31" s="4">
        <v>2300</v>
      </c>
      <c r="B31" s="4">
        <v>20.83</v>
      </c>
      <c r="C31" s="4">
        <v>41.96</v>
      </c>
      <c r="D31" s="4">
        <v>204.05</v>
      </c>
      <c r="E31" s="4">
        <v>-178.15</v>
      </c>
      <c r="F31">
        <f>EXP(-1000*(E31-0.5*'O2'!E31)/(8.314*A31))</f>
        <v>0.004918434267223593</v>
      </c>
    </row>
    <row r="32" spans="1:6" ht="12">
      <c r="A32" s="4">
        <v>2400</v>
      </c>
      <c r="B32" s="4">
        <v>20.84</v>
      </c>
      <c r="C32" s="4">
        <v>44.04</v>
      </c>
      <c r="D32" s="4">
        <v>204.93</v>
      </c>
      <c r="E32" s="4">
        <v>-198.6</v>
      </c>
      <c r="F32">
        <f>EXP(-1000*(E32-0.5*'O2'!E32)/(8.314*A32))</f>
        <v>0.008591032740826496</v>
      </c>
    </row>
    <row r="33" spans="1:6" ht="12">
      <c r="A33" s="4">
        <v>2500</v>
      </c>
      <c r="B33" s="4">
        <v>20.85</v>
      </c>
      <c r="C33" s="4">
        <v>46.13</v>
      </c>
      <c r="D33" s="4">
        <v>205.78</v>
      </c>
      <c r="E33" s="4">
        <v>-219.14</v>
      </c>
      <c r="F33">
        <f>EXP(-1000*(E33-0.5*'O2'!E33)/(8.314*A33))</f>
        <v>0.014358046073612293</v>
      </c>
    </row>
    <row r="34" spans="1:6" ht="12">
      <c r="A34" s="4">
        <v>2600</v>
      </c>
      <c r="B34" s="4">
        <v>20.86</v>
      </c>
      <c r="C34" s="4">
        <v>48.21</v>
      </c>
      <c r="D34" s="4">
        <v>206.6</v>
      </c>
      <c r="E34" s="4">
        <v>-239.76</v>
      </c>
      <c r="F34">
        <f>EXP(-1000*(E34-0.5*'O2'!E34)/(8.314*A34))</f>
        <v>0.02306681439793046</v>
      </c>
    </row>
    <row r="35" spans="1:6" ht="12">
      <c r="A35" s="4">
        <v>2700</v>
      </c>
      <c r="B35" s="4">
        <v>20.88</v>
      </c>
      <c r="C35" s="4">
        <v>50.3</v>
      </c>
      <c r="D35" s="4">
        <v>207.39</v>
      </c>
      <c r="E35" s="4">
        <v>-260.46</v>
      </c>
      <c r="F35">
        <f>EXP(-1000*(E35-0.5*'O2'!E35)/(8.314*A35))</f>
        <v>0.035787005015522906</v>
      </c>
    </row>
    <row r="36" spans="1:6" ht="12">
      <c r="A36" s="4">
        <v>2800</v>
      </c>
      <c r="B36" s="4">
        <v>20.9</v>
      </c>
      <c r="C36" s="4">
        <v>52.39</v>
      </c>
      <c r="D36" s="4">
        <v>208.15</v>
      </c>
      <c r="E36" s="4">
        <v>-281.23</v>
      </c>
      <c r="F36">
        <f>EXP(-1000*(E36-0.5*'O2'!E36)/(8.314*A36))</f>
        <v>0.053807022878996504</v>
      </c>
    </row>
    <row r="37" spans="1:6" ht="12">
      <c r="A37" s="4">
        <v>2900</v>
      </c>
      <c r="B37" s="4">
        <v>20.92</v>
      </c>
      <c r="C37" s="4">
        <v>54.48</v>
      </c>
      <c r="D37" s="4">
        <v>208.88</v>
      </c>
      <c r="E37" s="4">
        <v>-302.09</v>
      </c>
      <c r="F37">
        <f>EXP(-1000*(E37-0.5*'O2'!E37)/(8.314*A37))</f>
        <v>0.0787060341817775</v>
      </c>
    </row>
    <row r="38" spans="1:6" ht="12">
      <c r="A38" s="4">
        <v>3000</v>
      </c>
      <c r="B38" s="4">
        <v>20.94</v>
      </c>
      <c r="C38" s="4">
        <v>56.57</v>
      </c>
      <c r="D38" s="4">
        <v>209.59</v>
      </c>
      <c r="E38" s="4">
        <v>-323.01</v>
      </c>
      <c r="F38">
        <f>EXP(-1000*(E38-0.5*'O2'!E38)/(8.314*A38))</f>
        <v>0.11222219637710032</v>
      </c>
    </row>
    <row r="39" spans="1:6" ht="12">
      <c r="A39" s="4">
        <v>3100</v>
      </c>
      <c r="B39" s="4">
        <v>20.97</v>
      </c>
      <c r="C39" s="4">
        <v>58.67</v>
      </c>
      <c r="D39" s="4">
        <v>210.28</v>
      </c>
      <c r="E39" s="4">
        <v>-344</v>
      </c>
      <c r="F39">
        <f>EXP(-1000*(E39-0.5*'O2'!E39)/(8.314*A39))</f>
        <v>0.15642051228424456</v>
      </c>
    </row>
    <row r="40" spans="1:6" ht="12">
      <c r="A40" s="4">
        <v>3200</v>
      </c>
      <c r="B40" s="4">
        <v>21</v>
      </c>
      <c r="C40" s="4">
        <v>60.77</v>
      </c>
      <c r="D40" s="4">
        <v>210.95</v>
      </c>
      <c r="E40" s="4">
        <v>-365.06</v>
      </c>
      <c r="F40">
        <f>EXP(-1000*(E40-0.5*'O2'!E40)/(8.314*A40))</f>
        <v>0.21354785315800223</v>
      </c>
    </row>
    <row r="41" spans="1:6" ht="12">
      <c r="A41" s="4">
        <v>3300</v>
      </c>
      <c r="B41" s="4">
        <v>21.03</v>
      </c>
      <c r="C41" s="4">
        <v>62.87</v>
      </c>
      <c r="D41" s="4">
        <v>211.59</v>
      </c>
      <c r="E41" s="4">
        <v>-386.19</v>
      </c>
      <c r="F41">
        <f>EXP(-1000*(E41-0.5*'O2'!E41)/(8.314*A41))</f>
        <v>0.2862464594695739</v>
      </c>
    </row>
    <row r="42" spans="1:6" ht="12">
      <c r="A42" s="4">
        <v>3400</v>
      </c>
      <c r="B42" s="4">
        <v>21.06</v>
      </c>
      <c r="C42" s="4">
        <v>64.97</v>
      </c>
      <c r="D42" s="4">
        <v>212.22</v>
      </c>
      <c r="E42" s="4">
        <v>-407.38</v>
      </c>
      <c r="F42">
        <f>EXP(-1000*(E42-0.5*'O2'!E42)/(8.314*A42))</f>
        <v>0.3770043886867918</v>
      </c>
    </row>
    <row r="43" spans="1:6" ht="12">
      <c r="A43" s="4">
        <v>3500</v>
      </c>
      <c r="B43" s="4">
        <v>21.1</v>
      </c>
      <c r="C43" s="4">
        <v>67.08</v>
      </c>
      <c r="D43" s="4">
        <v>212.83</v>
      </c>
      <c r="E43" s="4">
        <v>-428.64</v>
      </c>
      <c r="F43">
        <f>EXP(-1000*(E43-0.5*'O2'!E43)/(8.314*A43))</f>
        <v>0.48903722016399576</v>
      </c>
    </row>
    <row r="44" spans="1:6" ht="12">
      <c r="A44" s="4">
        <v>3600</v>
      </c>
      <c r="B44" s="4">
        <v>21.13</v>
      </c>
      <c r="C44" s="4">
        <v>69.19</v>
      </c>
      <c r="D44" s="4">
        <v>213.43</v>
      </c>
      <c r="E44" s="4">
        <v>-449.95</v>
      </c>
      <c r="F44">
        <f>EXP(-1000*(E44-0.5*'O2'!E44)/(8.314*A44))</f>
        <v>0.6251544737709513</v>
      </c>
    </row>
    <row r="45" spans="1:6" ht="12">
      <c r="A45" s="4">
        <v>3700</v>
      </c>
      <c r="B45" s="4">
        <v>21.17</v>
      </c>
      <c r="C45" s="4">
        <v>71.31</v>
      </c>
      <c r="D45" s="4">
        <v>214.01</v>
      </c>
      <c r="E45" s="4">
        <v>-471.32</v>
      </c>
      <c r="F45">
        <f>EXP(-1000*(E45-0.5*'O2'!E45)/(8.314*A45))</f>
        <v>0.7886206683492111</v>
      </c>
    </row>
    <row r="46" spans="1:6" ht="12">
      <c r="A46" s="4">
        <v>3800</v>
      </c>
      <c r="B46" s="4">
        <v>21.21</v>
      </c>
      <c r="C46" s="4">
        <v>73.43</v>
      </c>
      <c r="D46" s="4">
        <v>214.57</v>
      </c>
      <c r="E46" s="4">
        <v>-492.75</v>
      </c>
      <c r="F46">
        <f>EXP(-1000*(E46-0.5*'O2'!E46)/(8.314*A46))</f>
        <v>0.9827418483088064</v>
      </c>
    </row>
    <row r="47" spans="1:6" ht="12">
      <c r="A47" s="4">
        <v>3900</v>
      </c>
      <c r="B47" s="4">
        <v>21.25</v>
      </c>
      <c r="C47" s="4">
        <v>75.55</v>
      </c>
      <c r="D47" s="4">
        <v>215.12</v>
      </c>
      <c r="E47" s="4">
        <v>-514.23</v>
      </c>
      <c r="F47">
        <f>EXP(-1000*(E47-0.5*'O2'!E47)/(8.314*A47))</f>
        <v>1.2109038309271907</v>
      </c>
    </row>
    <row r="48" spans="1:6" ht="12">
      <c r="A48" s="4">
        <v>4000</v>
      </c>
      <c r="B48" s="4">
        <v>21.3</v>
      </c>
      <c r="C48" s="4">
        <v>77.68</v>
      </c>
      <c r="D48" s="4">
        <v>215.66</v>
      </c>
      <c r="E48" s="4">
        <v>-535.77</v>
      </c>
      <c r="F48">
        <f>EXP(-1000*(E48-0.5*'O2'!E48)/(8.314*A48))</f>
        <v>1.4769878998934538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5" sqref="B5"/>
    </sheetView>
  </sheetViews>
  <sheetFormatPr defaultColWidth="9.140625" defaultRowHeight="12.75"/>
  <cols>
    <col min="6" max="6" width="16.421875" style="0" customWidth="1"/>
  </cols>
  <sheetData>
    <row r="1" ht="12">
      <c r="A1" s="2" t="s">
        <v>0</v>
      </c>
    </row>
    <row r="2" ht="12">
      <c r="A2" s="2"/>
    </row>
    <row r="3" ht="12">
      <c r="A3" s="2" t="s">
        <v>37</v>
      </c>
    </row>
    <row r="4" spans="1:3" ht="12.75">
      <c r="A4" s="1" t="s">
        <v>3</v>
      </c>
      <c r="B4" s="4">
        <v>1.01</v>
      </c>
      <c r="C4" s="4" t="s">
        <v>12</v>
      </c>
    </row>
    <row r="5" spans="1:3" ht="13.5">
      <c r="A5" s="3" t="s">
        <v>7</v>
      </c>
      <c r="B5" s="4">
        <v>217.98</v>
      </c>
      <c r="C5" s="4" t="s">
        <v>6</v>
      </c>
    </row>
    <row r="6" ht="12">
      <c r="F6" s="4" t="s">
        <v>39</v>
      </c>
    </row>
    <row r="7" spans="1:6" ht="14.25">
      <c r="A7" s="5" t="s">
        <v>2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21</v>
      </c>
    </row>
    <row r="8" spans="1:5" ht="12.75">
      <c r="A8" s="5" t="s">
        <v>4</v>
      </c>
      <c r="B8" s="5" t="s">
        <v>5</v>
      </c>
      <c r="C8" s="5" t="s">
        <v>6</v>
      </c>
      <c r="D8" s="5" t="s">
        <v>5</v>
      </c>
      <c r="E8" s="5" t="s">
        <v>6</v>
      </c>
    </row>
    <row r="10" spans="1:6" ht="12">
      <c r="A10" s="4">
        <v>298.15</v>
      </c>
      <c r="B10" s="4">
        <v>20.79</v>
      </c>
      <c r="C10" s="4">
        <v>0</v>
      </c>
      <c r="D10" s="4">
        <v>114.6</v>
      </c>
      <c r="E10" s="4">
        <v>183.81</v>
      </c>
      <c r="F10" s="4">
        <f>EXP(-1000*(E10-0.5*'H2'!E10)/(8.314*A10))</f>
        <v>2.430967633119564E-36</v>
      </c>
    </row>
    <row r="11" spans="1:6" ht="12">
      <c r="A11" s="4">
        <v>300</v>
      </c>
      <c r="B11" s="4">
        <v>20.79</v>
      </c>
      <c r="C11" s="4">
        <v>0.04</v>
      </c>
      <c r="D11" s="4">
        <v>114.73</v>
      </c>
      <c r="E11" s="4">
        <v>183.6</v>
      </c>
      <c r="F11" s="4">
        <f>EXP(-1000*(E11-0.5*'H2'!E11)/(8.314*A11))</f>
        <v>4.170619352562092E-36</v>
      </c>
    </row>
    <row r="12" spans="1:6" ht="12">
      <c r="A12" s="4">
        <v>400</v>
      </c>
      <c r="B12" s="4">
        <v>20.79</v>
      </c>
      <c r="C12" s="4">
        <v>2.12</v>
      </c>
      <c r="D12" s="4">
        <v>120.71</v>
      </c>
      <c r="E12" s="4">
        <v>171.81</v>
      </c>
      <c r="F12" s="4">
        <f>EXP(-1000*(E12-0.5*'H2'!E12)/(8.314*A12))</f>
        <v>1.3264097140056587E-26</v>
      </c>
    </row>
    <row r="13" spans="1:6" ht="12">
      <c r="A13" s="4">
        <v>500</v>
      </c>
      <c r="B13" s="4">
        <v>20.79</v>
      </c>
      <c r="C13" s="4">
        <v>4.2</v>
      </c>
      <c r="D13" s="4">
        <v>125.35</v>
      </c>
      <c r="E13" s="4">
        <v>159.5</v>
      </c>
      <c r="F13" s="4">
        <f>EXP(-1000*(E13-0.5*'H2'!E13)/(8.314*A13))</f>
        <v>6.915680732848366E-21</v>
      </c>
    </row>
    <row r="14" spans="1:6" ht="12">
      <c r="A14" s="4">
        <v>600</v>
      </c>
      <c r="B14" s="4">
        <v>20.79</v>
      </c>
      <c r="C14" s="4">
        <v>6.27</v>
      </c>
      <c r="D14" s="4">
        <v>129.14</v>
      </c>
      <c r="E14" s="4">
        <v>146.77</v>
      </c>
      <c r="F14" s="4">
        <f>EXP(-1000*(E14-0.5*'H2'!E14)/(8.314*A14))</f>
        <v>4.593626773963266E-17</v>
      </c>
    </row>
    <row r="15" spans="1:6" ht="12">
      <c r="A15" s="4">
        <v>700</v>
      </c>
      <c r="B15" s="4">
        <v>20.79</v>
      </c>
      <c r="C15" s="4">
        <v>8.35</v>
      </c>
      <c r="D15" s="4">
        <v>132.35</v>
      </c>
      <c r="E15" s="4">
        <v>133.69</v>
      </c>
      <c r="F15" s="4">
        <f>EXP(-1000*(E15-0.5*'H2'!E15)/(8.314*A15))</f>
        <v>2.5131609763333546E-14</v>
      </c>
    </row>
    <row r="16" spans="1:6" ht="12">
      <c r="A16" s="4">
        <v>800</v>
      </c>
      <c r="B16" s="4">
        <v>20.79</v>
      </c>
      <c r="C16" s="4">
        <v>10.43</v>
      </c>
      <c r="D16" s="4">
        <v>135.12</v>
      </c>
      <c r="E16" s="4">
        <v>120.31</v>
      </c>
      <c r="F16" s="4">
        <f>EXP(-1000*(E16-0.5*'H2'!E16)/(8.314*A16))</f>
        <v>2.8816774465346484E-12</v>
      </c>
    </row>
    <row r="17" spans="1:6" ht="12">
      <c r="A17" s="4">
        <v>900</v>
      </c>
      <c r="B17" s="4">
        <v>20.79</v>
      </c>
      <c r="C17" s="4">
        <v>12.51</v>
      </c>
      <c r="D17" s="4">
        <v>137.57</v>
      </c>
      <c r="E17" s="4">
        <v>106.68</v>
      </c>
      <c r="F17" s="4">
        <f>EXP(-1000*(E17-0.5*'H2'!E17)/(8.314*A17))</f>
        <v>1.1619650148019285E-10</v>
      </c>
    </row>
    <row r="18" spans="1:6" ht="12">
      <c r="A18" s="4">
        <v>1000</v>
      </c>
      <c r="B18" s="4">
        <v>20.79</v>
      </c>
      <c r="C18" s="4">
        <v>14.59</v>
      </c>
      <c r="D18" s="4">
        <v>139.76</v>
      </c>
      <c r="E18" s="4">
        <v>92.81</v>
      </c>
      <c r="F18" s="4">
        <f>EXP(-1000*(E18-0.5*'H2'!E18)/(8.314*A18))</f>
        <v>2.2557333314144038E-09</v>
      </c>
    </row>
    <row r="19" spans="1:6" ht="12">
      <c r="A19" s="4">
        <v>1100</v>
      </c>
      <c r="B19" s="4">
        <v>20.79</v>
      </c>
      <c r="C19" s="4">
        <v>16.67</v>
      </c>
      <c r="D19" s="4">
        <v>141.74</v>
      </c>
      <c r="E19" s="4">
        <v>78.73</v>
      </c>
      <c r="F19" s="4">
        <f>EXP(-1000*(E19-0.5*'H2'!E19)/(8.314*A19))</f>
        <v>2.5705892639102645E-08</v>
      </c>
    </row>
    <row r="20" spans="1:6" ht="12">
      <c r="A20" s="4">
        <v>1200</v>
      </c>
      <c r="B20" s="4">
        <v>20.79</v>
      </c>
      <c r="C20" s="4">
        <v>18.75</v>
      </c>
      <c r="D20" s="4">
        <v>143.55</v>
      </c>
      <c r="E20" s="4">
        <v>64.47</v>
      </c>
      <c r="F20" s="4">
        <f>EXP(-1000*(E20-0.5*'H2'!E20)/(8.314*A20))</f>
        <v>1.9616085067561933E-07</v>
      </c>
    </row>
    <row r="21" spans="1:6" ht="12">
      <c r="A21" s="4">
        <v>1300</v>
      </c>
      <c r="B21" s="4">
        <v>20.79</v>
      </c>
      <c r="C21" s="4">
        <v>20.82</v>
      </c>
      <c r="D21" s="4">
        <v>145.21</v>
      </c>
      <c r="E21" s="4">
        <v>50.03</v>
      </c>
      <c r="F21" s="4">
        <f>EXP(-1000*(E21-0.5*'H2'!E21)/(8.314*A21))</f>
        <v>1.0995593765867273E-06</v>
      </c>
    </row>
    <row r="22" spans="1:6" ht="12">
      <c r="A22" s="4">
        <v>1400</v>
      </c>
      <c r="B22" s="4">
        <v>20.79</v>
      </c>
      <c r="C22" s="4">
        <v>22.9</v>
      </c>
      <c r="D22" s="4">
        <v>146.75</v>
      </c>
      <c r="E22" s="4">
        <v>35.43</v>
      </c>
      <c r="F22" s="4">
        <f>EXP(-1000*(E22-0.5*'H2'!E22)/(8.314*A22))</f>
        <v>4.834746909135428E-06</v>
      </c>
    </row>
    <row r="23" spans="1:6" ht="12">
      <c r="A23" s="4">
        <v>1500</v>
      </c>
      <c r="B23" s="4">
        <v>20.79</v>
      </c>
      <c r="C23" s="4">
        <v>24.98</v>
      </c>
      <c r="D23" s="4">
        <v>148.19</v>
      </c>
      <c r="E23" s="4">
        <v>20.68</v>
      </c>
      <c r="F23" s="4">
        <f>EXP(-1000*(E23-0.5*'H2'!E23)/(8.314*A23))</f>
        <v>1.75052278828217E-05</v>
      </c>
    </row>
    <row r="24" spans="1:6" ht="12">
      <c r="A24" s="4">
        <v>1600</v>
      </c>
      <c r="B24" s="4">
        <v>20.79</v>
      </c>
      <c r="C24" s="4">
        <v>27.06</v>
      </c>
      <c r="D24" s="4">
        <v>149.53</v>
      </c>
      <c r="E24" s="4">
        <v>5.79</v>
      </c>
      <c r="F24" s="4">
        <f>EXP(-1000*(E24-0.5*'H2'!E24)/(8.314*A24))</f>
        <v>5.4086885611150844E-05</v>
      </c>
    </row>
    <row r="25" spans="1:6" ht="12">
      <c r="A25" s="4">
        <v>1700</v>
      </c>
      <c r="B25" s="4">
        <v>20.79</v>
      </c>
      <c r="C25" s="4">
        <v>29.14</v>
      </c>
      <c r="D25" s="4">
        <v>150.79</v>
      </c>
      <c r="E25" s="4">
        <v>-9.22</v>
      </c>
      <c r="F25" s="4">
        <f>EXP(-1000*(E25-0.5*'H2'!E25)/(8.314*A25))</f>
        <v>0.00014650044698466544</v>
      </c>
    </row>
    <row r="26" spans="1:6" ht="12">
      <c r="A26" s="4">
        <v>1800</v>
      </c>
      <c r="B26" s="4">
        <v>20.79</v>
      </c>
      <c r="C26" s="4">
        <v>31.22</v>
      </c>
      <c r="D26" s="4">
        <v>151.98</v>
      </c>
      <c r="E26" s="4">
        <v>-24.36</v>
      </c>
      <c r="F26" s="4">
        <f>EXP(-1000*(E26-0.5*'H2'!E26)/(8.314*A26))</f>
        <v>0.00035605626974319815</v>
      </c>
    </row>
    <row r="27" spans="1:6" ht="12">
      <c r="A27" s="4">
        <v>1900</v>
      </c>
      <c r="B27" s="4">
        <v>20.79</v>
      </c>
      <c r="C27" s="4">
        <v>33.3</v>
      </c>
      <c r="D27" s="4">
        <v>153.1</v>
      </c>
      <c r="E27" s="4">
        <v>-39.62</v>
      </c>
      <c r="F27" s="4">
        <f>EXP(-1000*(E27-0.5*'H2'!E27)/(8.314*A27))</f>
        <v>0.0007893830309098104</v>
      </c>
    </row>
    <row r="28" spans="1:6" ht="12">
      <c r="A28" s="4">
        <v>2000</v>
      </c>
      <c r="B28" s="4">
        <v>20.79</v>
      </c>
      <c r="C28" s="4">
        <v>35.37</v>
      </c>
      <c r="D28" s="4">
        <v>154.17</v>
      </c>
      <c r="E28" s="4">
        <v>-54.98</v>
      </c>
      <c r="F28" s="4">
        <f>EXP(-1000*(E28-0.5*'H2'!E28)/(8.314*A28))</f>
        <v>0.0016171161065557911</v>
      </c>
    </row>
    <row r="29" spans="1:6" ht="12">
      <c r="A29" s="4">
        <v>2100</v>
      </c>
      <c r="B29" s="4">
        <v>20.79</v>
      </c>
      <c r="C29" s="4">
        <v>37.45</v>
      </c>
      <c r="D29" s="4">
        <v>155.18</v>
      </c>
      <c r="E29" s="4">
        <v>-70.45</v>
      </c>
      <c r="F29" s="4">
        <f>EXP(-1000*(E29-0.5*'H2'!E29)/(8.314*A29))</f>
        <v>0.003098519634121499</v>
      </c>
    </row>
    <row r="30" spans="1:6" ht="12">
      <c r="A30" s="4">
        <v>2200</v>
      </c>
      <c r="B30" s="4">
        <v>20.79</v>
      </c>
      <c r="C30" s="4">
        <v>39.53</v>
      </c>
      <c r="D30" s="4">
        <v>156.15</v>
      </c>
      <c r="E30" s="4">
        <v>-86.01</v>
      </c>
      <c r="F30" s="4">
        <f>EXP(-1000*(E30-0.5*'H2'!E30)/(8.314*A30))</f>
        <v>0.005599262488523547</v>
      </c>
    </row>
    <row r="31" spans="1:6" ht="12">
      <c r="A31" s="4">
        <v>2300</v>
      </c>
      <c r="B31" s="4">
        <v>20.79</v>
      </c>
      <c r="C31" s="4">
        <v>41.61</v>
      </c>
      <c r="D31" s="4">
        <v>157.07</v>
      </c>
      <c r="E31" s="4">
        <v>-101.68</v>
      </c>
      <c r="F31" s="4">
        <f>EXP(-1000*(E31-0.5*'H2'!E31)/(8.314*A31))</f>
        <v>0.009625935760808791</v>
      </c>
    </row>
    <row r="32" spans="1:6" ht="12">
      <c r="A32" s="4">
        <v>2400</v>
      </c>
      <c r="B32" s="4">
        <v>20.79</v>
      </c>
      <c r="C32" s="4">
        <v>43.69</v>
      </c>
      <c r="D32" s="4">
        <v>157.96</v>
      </c>
      <c r="E32" s="4">
        <v>-117.43</v>
      </c>
      <c r="F32" s="4">
        <f>EXP(-1000*(E32-0.5*'H2'!E32)/(8.314*A32))</f>
        <v>0.015821751991513408</v>
      </c>
    </row>
    <row r="33" spans="1:6" ht="12">
      <c r="A33" s="4">
        <v>2500</v>
      </c>
      <c r="B33" s="4">
        <v>20.79</v>
      </c>
      <c r="C33" s="4">
        <v>45.77</v>
      </c>
      <c r="D33" s="4">
        <v>158.81</v>
      </c>
      <c r="E33" s="4">
        <v>-133.27</v>
      </c>
      <c r="F33" s="4">
        <f>EXP(-1000*(E33-0.5*'H2'!E33)/(8.314*A33))</f>
        <v>0.025004041045543643</v>
      </c>
    </row>
    <row r="34" spans="1:6" ht="12">
      <c r="A34" s="4">
        <v>2600</v>
      </c>
      <c r="B34" s="4">
        <v>20.79</v>
      </c>
      <c r="C34" s="4">
        <v>47.85</v>
      </c>
      <c r="D34" s="4">
        <v>159.62</v>
      </c>
      <c r="E34" s="4">
        <v>-149.19</v>
      </c>
      <c r="F34" s="4">
        <f>EXP(-1000*(E34-0.5*'H2'!E34)/(8.314*A34))</f>
        <v>0.03817493476815966</v>
      </c>
    </row>
    <row r="35" spans="1:6" ht="12">
      <c r="A35" s="4">
        <v>2700</v>
      </c>
      <c r="B35" s="4">
        <v>20.79</v>
      </c>
      <c r="C35" s="4">
        <v>49.92</v>
      </c>
      <c r="D35" s="4">
        <v>160.4</v>
      </c>
      <c r="E35" s="4">
        <v>-165.19</v>
      </c>
      <c r="F35" s="4">
        <f>EXP(-1000*(E35-0.5*'H2'!E35)/(8.314*A35))</f>
        <v>0.0564976893720208</v>
      </c>
    </row>
    <row r="36" spans="1:6" ht="12">
      <c r="A36" s="4">
        <v>2800</v>
      </c>
      <c r="B36" s="4">
        <v>20.79</v>
      </c>
      <c r="C36" s="4">
        <v>52</v>
      </c>
      <c r="D36" s="4">
        <v>161.16</v>
      </c>
      <c r="E36" s="4">
        <v>-181.27</v>
      </c>
      <c r="F36" s="4">
        <f>EXP(-1000*(E36-0.5*'H2'!E36)/(8.314*A36))</f>
        <v>0.08135832962275748</v>
      </c>
    </row>
    <row r="37" spans="1:6" ht="12">
      <c r="A37" s="4">
        <v>2900</v>
      </c>
      <c r="B37" s="4">
        <v>20.79</v>
      </c>
      <c r="C37" s="4">
        <v>54.08</v>
      </c>
      <c r="D37" s="4">
        <v>161.89</v>
      </c>
      <c r="E37" s="4">
        <v>-197.42</v>
      </c>
      <c r="F37" s="4">
        <f>EXP(-1000*(E37-0.5*'H2'!E37)/(8.314*A37))</f>
        <v>0.11427237723452863</v>
      </c>
    </row>
    <row r="38" spans="1:6" ht="12">
      <c r="A38" s="4">
        <v>3000</v>
      </c>
      <c r="B38" s="4">
        <v>20.79</v>
      </c>
      <c r="C38" s="4">
        <v>56.16</v>
      </c>
      <c r="D38" s="4">
        <v>162.59</v>
      </c>
      <c r="E38" s="4">
        <v>-213.65</v>
      </c>
      <c r="F38" s="4">
        <f>EXP(-1000*(E38-0.5*'H2'!E38)/(8.314*A38))</f>
        <v>0.15703367527913126</v>
      </c>
    </row>
    <row r="39" spans="1:6" ht="12">
      <c r="A39" s="4">
        <v>3100</v>
      </c>
      <c r="B39" s="4">
        <v>20.79</v>
      </c>
      <c r="C39" s="4">
        <v>58.24</v>
      </c>
      <c r="D39" s="4">
        <v>163.28</v>
      </c>
      <c r="E39" s="4">
        <v>-229.94</v>
      </c>
      <c r="F39" s="4">
        <f>EXP(-1000*(E39-0.5*'H2'!E39)/(8.314*A39))</f>
        <v>0.21137495358357447</v>
      </c>
    </row>
    <row r="40" spans="1:6" ht="12">
      <c r="A40" s="4">
        <v>3200</v>
      </c>
      <c r="B40" s="4">
        <v>20.79</v>
      </c>
      <c r="C40" s="4">
        <v>60.32</v>
      </c>
      <c r="D40" s="4">
        <v>163.94</v>
      </c>
      <c r="E40" s="4">
        <v>-246.3</v>
      </c>
      <c r="F40" s="4">
        <f>EXP(-1000*(E40-0.5*'H2'!E40)/(8.314*A40))</f>
        <v>0.27933771689311776</v>
      </c>
    </row>
    <row r="41" spans="1:6" ht="12">
      <c r="A41" s="4">
        <v>3300</v>
      </c>
      <c r="B41" s="4">
        <v>20.79</v>
      </c>
      <c r="C41" s="4">
        <v>62.4</v>
      </c>
      <c r="D41" s="4">
        <v>164.58</v>
      </c>
      <c r="E41" s="4">
        <v>-262.73</v>
      </c>
      <c r="F41" s="4">
        <f>EXP(-1000*(E41-0.5*'H2'!E41)/(8.314*A41))</f>
        <v>0.36323214514101765</v>
      </c>
    </row>
    <row r="42" spans="1:6" ht="12">
      <c r="A42" s="4">
        <v>3400</v>
      </c>
      <c r="B42" s="4">
        <v>20.79</v>
      </c>
      <c r="C42" s="4">
        <v>64.48</v>
      </c>
      <c r="D42" s="4">
        <v>165.2</v>
      </c>
      <c r="E42" s="4">
        <v>-279.21</v>
      </c>
      <c r="F42" s="4">
        <f>EXP(-1000*(E42-0.5*'H2'!E42)/(8.314*A42))</f>
        <v>0.4648356376480227</v>
      </c>
    </row>
    <row r="43" spans="1:6" ht="12">
      <c r="A43" s="4">
        <v>3500</v>
      </c>
      <c r="B43" s="4">
        <v>20.79</v>
      </c>
      <c r="C43" s="4">
        <v>66.55</v>
      </c>
      <c r="D43" s="4">
        <v>165.8</v>
      </c>
      <c r="E43" s="4">
        <v>-295.76</v>
      </c>
      <c r="F43" s="4">
        <f>EXP(-1000*(E43-0.5*'H2'!E43)/(8.314*A43))</f>
        <v>0.5869379451804357</v>
      </c>
    </row>
    <row r="44" spans="1:6" ht="12">
      <c r="A44" s="4">
        <v>3600</v>
      </c>
      <c r="B44" s="4">
        <v>20.79</v>
      </c>
      <c r="C44" s="4">
        <v>68.63</v>
      </c>
      <c r="D44" s="4">
        <v>166.38</v>
      </c>
      <c r="E44" s="4">
        <v>-312.37</v>
      </c>
      <c r="F44" s="4">
        <f>EXP(-1000*(E44-0.5*'H2'!E44)/(8.314*A44))</f>
        <v>0.7315728533765966</v>
      </c>
    </row>
    <row r="45" spans="1:6" ht="12">
      <c r="A45" s="4">
        <v>3700</v>
      </c>
      <c r="B45" s="4">
        <v>20.79</v>
      </c>
      <c r="C45" s="4">
        <v>70.71</v>
      </c>
      <c r="D45" s="4">
        <v>166.95</v>
      </c>
      <c r="E45" s="4">
        <v>-329.04</v>
      </c>
      <c r="F45" s="4">
        <f>EXP(-1000*(E45-0.5*'H2'!E45)/(8.314*A45))</f>
        <v>0.9013491497752805</v>
      </c>
    </row>
    <row r="46" spans="1:6" ht="12">
      <c r="A46" s="4">
        <v>3800</v>
      </c>
      <c r="B46" s="4">
        <v>20.79</v>
      </c>
      <c r="C46" s="4">
        <v>72.79</v>
      </c>
      <c r="D46" s="4">
        <v>167.51</v>
      </c>
      <c r="E46" s="4">
        <v>-345.76</v>
      </c>
      <c r="F46" s="4">
        <f>EXP(-1000*(E46-0.5*'H2'!E46)/(8.314*A46))</f>
        <v>1.0983942157017992</v>
      </c>
    </row>
    <row r="47" spans="1:6" ht="12">
      <c r="A47" s="4">
        <v>3900</v>
      </c>
      <c r="B47" s="4">
        <v>20.79</v>
      </c>
      <c r="C47" s="4">
        <v>74.87</v>
      </c>
      <c r="D47" s="4">
        <v>168.05</v>
      </c>
      <c r="E47" s="4">
        <v>-362.54</v>
      </c>
      <c r="F47" s="4">
        <f>EXP(-1000*(E47-0.5*'H2'!E47)/(8.314*A47))</f>
        <v>1.3252171516105808</v>
      </c>
    </row>
    <row r="48" spans="1:6" ht="12">
      <c r="A48" s="4">
        <v>4000</v>
      </c>
      <c r="B48" s="4">
        <v>20.79</v>
      </c>
      <c r="C48" s="4">
        <v>76.95</v>
      </c>
      <c r="D48" s="4">
        <v>168.57</v>
      </c>
      <c r="E48" s="4">
        <v>-379.37</v>
      </c>
      <c r="F48" s="4">
        <f>EXP(-1000*(E48-0.5*'H2'!E48)/(8.314*A48))</f>
        <v>1.5839425241218559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Shepherd</dc:creator>
  <cp:keywords/>
  <dc:description/>
  <cp:lastModifiedBy>Joe Shepherd</cp:lastModifiedBy>
  <dcterms:created xsi:type="dcterms:W3CDTF">2002-01-28T00:31:54Z</dcterms:created>
  <dcterms:modified xsi:type="dcterms:W3CDTF">2019-06-22T17:47:18Z</dcterms:modified>
  <cp:category/>
  <cp:version/>
  <cp:contentType/>
  <cp:contentStatus/>
</cp:coreProperties>
</file>